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40743\Desktop\Ghid R3\GHID R3 10.05.2023\"/>
    </mc:Choice>
  </mc:AlternateContent>
  <xr:revisionPtr revIDLastSave="0" documentId="8_{51F77D7F-63AC-486D-A982-E187DECE4130}" xr6:coauthVersionLast="47" xr6:coauthVersionMax="47" xr10:uidLastSave="{00000000-0000-0000-0000-000000000000}"/>
  <bookViews>
    <workbookView xWindow="-120" yWindow="-120" windowWidth="38640" windowHeight="21120"/>
  </bookViews>
  <sheets>
    <sheet name="Plan financiar" sheetId="1" r:id="rId1"/>
    <sheet name="Ch onorarii formatori" sheetId="2" r:id="rId2"/>
  </sheets>
  <externalReferences>
    <externalReference r:id="rId3"/>
  </externalReferences>
  <definedNames>
    <definedName name="printouteur">#REF!</definedName>
    <definedName name="printoutinput1">#REF!</definedName>
    <definedName name="printoutinput2">#REF!</definedName>
    <definedName name="printoutlocal1">#REF!</definedName>
    <definedName name="printoutlocal2">#REF!</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8" i="2"/>
  <c r="I6" i="2"/>
  <c r="I9" i="2" s="1"/>
  <c r="D58" i="1"/>
  <c r="E58" i="1"/>
  <c r="F58" i="1"/>
  <c r="C65" i="1" s="1"/>
  <c r="G58" i="1"/>
  <c r="C58" i="1"/>
  <c r="G56" i="1"/>
  <c r="C63" i="1"/>
  <c r="G55" i="1"/>
  <c r="D53" i="1"/>
  <c r="E53" i="1" s="1"/>
  <c r="G53" i="1" s="1"/>
  <c r="D54" i="1"/>
  <c r="E54" i="1" s="1"/>
  <c r="G54" i="1" s="1"/>
  <c r="D49" i="1"/>
  <c r="E49" i="1" s="1"/>
  <c r="G49" i="1" s="1"/>
  <c r="D50" i="1"/>
  <c r="E50" i="1" s="1"/>
  <c r="G50" i="1" s="1"/>
  <c r="D51" i="1"/>
  <c r="E51" i="1" s="1"/>
  <c r="G51" i="1" s="1"/>
  <c r="D52" i="1"/>
  <c r="E52" i="1" s="1"/>
  <c r="G52" i="1" s="1"/>
  <c r="D48" i="1"/>
  <c r="E48" i="1" s="1"/>
  <c r="G48" i="1" s="1"/>
  <c r="D47" i="1"/>
  <c r="E47" i="1" s="1"/>
  <c r="G47" i="1" s="1"/>
  <c r="D46" i="1"/>
  <c r="E46" i="1" s="1"/>
  <c r="G46" i="1" s="1"/>
  <c r="D45" i="1"/>
  <c r="E45" i="1" s="1"/>
  <c r="G45" i="1" s="1"/>
  <c r="D41" i="1"/>
  <c r="E41" i="1" s="1"/>
  <c r="G41" i="1" s="1"/>
  <c r="D40" i="1"/>
  <c r="E40" i="1" s="1"/>
  <c r="G40" i="1" s="1"/>
  <c r="D39" i="1"/>
  <c r="E39" i="1" s="1"/>
  <c r="G39" i="1" s="1"/>
  <c r="D38" i="1"/>
  <c r="E38" i="1" s="1"/>
  <c r="G38" i="1" s="1"/>
  <c r="D37" i="1"/>
  <c r="E37" i="1" s="1"/>
  <c r="G37" i="1" s="1"/>
  <c r="D36" i="1"/>
  <c r="F35" i="1"/>
  <c r="C35" i="1"/>
  <c r="D34" i="1"/>
  <c r="E34" i="1" s="1"/>
  <c r="G34" i="1" s="1"/>
  <c r="D33" i="1"/>
  <c r="F32" i="1"/>
  <c r="C32" i="1"/>
  <c r="F30" i="1"/>
  <c r="C30" i="1"/>
  <c r="D29" i="1"/>
  <c r="E29" i="1" s="1"/>
  <c r="G29" i="1" s="1"/>
  <c r="D28" i="1"/>
  <c r="E28" i="1" s="1"/>
  <c r="G28" i="1" s="1"/>
  <c r="D27" i="1"/>
  <c r="E27" i="1" s="1"/>
  <c r="G27" i="1" s="1"/>
  <c r="D26" i="1"/>
  <c r="E26" i="1" s="1"/>
  <c r="G26" i="1" s="1"/>
  <c r="D25" i="1"/>
  <c r="E25" i="1" s="1"/>
  <c r="G25" i="1" s="1"/>
  <c r="D24" i="1"/>
  <c r="F22" i="1"/>
  <c r="C22" i="1"/>
  <c r="D21" i="1"/>
  <c r="E21" i="1" s="1"/>
  <c r="G21" i="1" s="1"/>
  <c r="B21" i="1"/>
  <c r="D20" i="1"/>
  <c r="E20" i="1" s="1"/>
  <c r="G20" i="1" s="1"/>
  <c r="B20" i="1"/>
  <c r="D19" i="1"/>
  <c r="E19" i="1" s="1"/>
  <c r="G19" i="1" s="1"/>
  <c r="B19" i="1"/>
  <c r="D18" i="1"/>
  <c r="E18" i="1" s="1"/>
  <c r="G18" i="1" s="1"/>
  <c r="B18" i="1"/>
  <c r="D17" i="1"/>
  <c r="E17" i="1" s="1"/>
  <c r="G17" i="1" s="1"/>
  <c r="B17" i="1"/>
  <c r="D16" i="1"/>
  <c r="B16" i="1"/>
  <c r="F14" i="1"/>
  <c r="C14" i="1"/>
  <c r="D13" i="1"/>
  <c r="E13" i="1" s="1"/>
  <c r="F11" i="1"/>
  <c r="C11" i="1"/>
  <c r="D10" i="1"/>
  <c r="E10" i="1" s="1"/>
  <c r="G10" i="1" s="1"/>
  <c r="D9" i="1"/>
  <c r="E9" i="1" s="1"/>
  <c r="G9" i="1" s="1"/>
  <c r="D8" i="1"/>
  <c r="E8" i="1" s="1"/>
  <c r="C64" i="1" l="1"/>
  <c r="C62" i="1"/>
  <c r="F43" i="1"/>
  <c r="D32" i="1"/>
  <c r="D30" i="1"/>
  <c r="D14" i="1"/>
  <c r="E33" i="1"/>
  <c r="G33" i="1" s="1"/>
  <c r="G32" i="1" s="1"/>
  <c r="D35" i="1"/>
  <c r="D22" i="1"/>
  <c r="E16" i="1"/>
  <c r="G16" i="1" s="1"/>
  <c r="G22" i="1" s="1"/>
  <c r="C43" i="1"/>
  <c r="E14" i="1"/>
  <c r="G13" i="1"/>
  <c r="G14" i="1" s="1"/>
  <c r="G8" i="1"/>
  <c r="G11" i="1" s="1"/>
  <c r="E11" i="1"/>
  <c r="E24" i="1"/>
  <c r="E36" i="1"/>
  <c r="D11" i="1"/>
  <c r="D43" i="1" l="1"/>
  <c r="E32" i="1"/>
  <c r="E43" i="1" s="1"/>
  <c r="E22" i="1"/>
  <c r="E30" i="1"/>
  <c r="G24" i="1"/>
  <c r="G30" i="1" s="1"/>
  <c r="G36" i="1"/>
  <c r="G35" i="1" s="1"/>
  <c r="G43" i="1" s="1"/>
  <c r="E35" i="1"/>
</calcChain>
</file>

<file path=xl/comments1.xml><?xml version="1.0" encoding="utf-8"?>
<comments xmlns="http://schemas.openxmlformats.org/spreadsheetml/2006/main">
  <authors>
    <author>Dan-Marin Olteanu</author>
  </authors>
  <commentList>
    <comment ref="B24" authorId="0" shapeId="0">
      <text>
        <r>
          <rPr>
            <sz val="8"/>
            <color indexed="81"/>
            <rFont val="Tahoma"/>
            <family val="2"/>
          </rPr>
          <t>Cheltuielile aferente execuţiei tuturor obiectelor cuprinse în obiectivul de investiţie: clădiri, construcţii speciale, instalaţii aferente construcţiilor, precum instalaţii electrice, sanitare, instalaţii interioare de alimentare cu gaze naturale, instalaţii de încălzire, ventilare, climatizare, P.S.I., telecomunicaţii şi alte tipuri de instalaţii impuse de destinaţia obiectivului.</t>
        </r>
      </text>
    </comment>
    <comment ref="B25" authorId="0" shapeId="0">
      <text>
        <r>
          <rPr>
            <sz val="8"/>
            <color indexed="81"/>
            <rFont val="Tahoma"/>
            <family val="2"/>
          </rPr>
          <t>Cheltuielile aferente montajului utilajelor tehnologice şi al utilajelor incluse în instalaţiile funcţionale, inclusiv reţelele aferente necesare funcţionării acestora.</t>
        </r>
      </text>
    </comment>
    <comment ref="B26" authorId="0" shapeId="0">
      <text>
        <r>
          <rPr>
            <sz val="8"/>
            <color indexed="81"/>
            <rFont val="Tahoma"/>
            <family val="2"/>
          </rPr>
          <t>Cheltuielile pentru achiziţionarea utilajelor şi echipamentelor tehnologice, precum şi a celor incluse în instalaţiile funcţionale.</t>
        </r>
      </text>
    </comment>
    <comment ref="B27" authorId="0" shapeId="0">
      <text>
        <r>
          <rPr>
            <sz val="8"/>
            <color indexed="81"/>
            <rFont val="Tahoma"/>
            <family val="2"/>
          </rPr>
          <t>Cheltuielile pentru achiziţionarea utilajelor şi echipamentelor care nu necesită montaj, precum şi a echipamentelor şi a echipamentelor de transport tehnologic.</t>
        </r>
      </text>
    </comment>
    <comment ref="B28" authorId="0" shapeId="0">
      <text>
        <r>
          <rPr>
            <sz val="8"/>
            <color indexed="81"/>
            <rFont val="Tahoma"/>
            <family val="2"/>
          </rPr>
          <t>Cheltuielile pentru procurarea de bunuri care, conform legii, intră în categoria mijloacelor fixe sau obiecte de inventar, precum: mobilier, dotări P.S.I., dotări de uz gospodăresc, dotări privind protecţia muncii.</t>
        </r>
      </text>
    </comment>
    <comment ref="B29" authorId="0" shapeId="0">
      <text>
        <r>
          <rPr>
            <sz val="8"/>
            <color indexed="81"/>
            <rFont val="Tahoma"/>
            <family val="2"/>
          </rPr>
          <t>Cheltuielile cu achiziţionarea activelor necorporale: drepturi referitoare la brevete, licenţe, know-how sau cunoştinţe tehnice nebrevetate.</t>
        </r>
      </text>
    </comment>
    <comment ref="B33" authorId="0" shapeId="0">
      <text>
        <r>
          <rPr>
            <sz val="8"/>
            <color indexed="81"/>
            <rFont val="Tahoma"/>
            <family val="2"/>
          </rPr>
          <t>Cheltuielile aferente construirii provizorii sau amenajării la construcţii existente pentru vestiare pentru muncitori, grupuri sanitare, rampe de spălare auto, depozite pentru materiale, fundaţii pentru macarale, reţele electrice de iluminat şi forţă, căi de acces - auto şi căi ferate -, branşamente/racorduri la utilităţi, împrejmuiri, panouri de prezentare, pichete de incendiu şi altele asemenea. Se includ, de asemenea, cheltuielile de desfiinţare de şantier.</t>
        </r>
      </text>
    </comment>
    <comment ref="B34" authorId="0" shapeId="0">
      <text>
        <r>
          <rPr>
            <sz val="8"/>
            <color indexed="81"/>
            <rFont val="Tahoma"/>
            <family val="2"/>
          </rPr>
          <t>Cheltuielile pentru: obţinerea autorizaţiei de construire/desfiinţare aferente lucrărilor de organizare de şantier, taxe de amplasament, închirieri semne de circulaţie, întreruperea temporară a reţelelor de transport sau distribuţie de apă, canalizare, agent termic, energie electrică, gaze naturale, a circulaţiei rutiere, feroviare, navale sau aeriene, contractele de asistenţă cu poliţia rutieră, contract temporar cu furnizorul de energie electrică, cu unităţi de salubrizare, taxe depozit ecologic, taxe locale; chirii pentru ocuparea temporară a domeniului public, costul energiei electrice şi al apei consumate în incinta organizării de şantier pe durata de execuţie a lucrărilor, costul transportului muncitorilor nelocalnici şi/sau cazarea acestora, paza şantierului, asigurarea pompierului autorizat etc.</t>
        </r>
      </text>
    </comment>
    <comment ref="B35" authorId="0" shapeId="0">
      <text>
        <r>
          <rPr>
            <sz val="8"/>
            <color indexed="81"/>
            <rFont val="Tahoma"/>
            <family val="2"/>
          </rPr>
          <t>Comisionul băncii finanţatoare, cota aferentă Inspectoratului de Stat în Construcţii pentru controlul calităţii lucrărilor de construcţii, cota pentru controlul statului în amenajarea teritoriului, urbanism şi pentru autorizarea lucrărilor de construcţii, cota aferentă Casei Sociale a Constructorilor, valoarea primelor de asigurare din sarcina autorităţii contractante, taxe pentru acorduri, avize şi autorizaţia de construire/desfiinţare, precum şi alte cheltuieli de aceeaşi natură, stabilite în condiţiile legii. În costul creditului se cuprind comisioanele şi dobânzile aferente creditului pe durata execuţiei obiectivului.</t>
        </r>
      </text>
    </comment>
    <comment ref="B37" authorId="0" shapeId="0">
      <text>
        <r>
          <rPr>
            <sz val="8"/>
            <color indexed="81"/>
            <rFont val="Tahoma"/>
            <family val="2"/>
          </rPr>
          <t>Legea 10/1995 - Cheltuielile necesare pentru elaborarea reglementarilor tehnice si pentru inspectia statului pentru controlul calitatii lucrarilor de constructii se suporta de catre investitori sau proprietari prin virarea unei sume echivalente cu o cota de 0,70% din cheltuielile pentru lucrarile prevazute.</t>
        </r>
      </text>
    </comment>
    <comment ref="B39" authorId="0" shapeId="0">
      <text>
        <r>
          <rPr>
            <sz val="8"/>
            <color indexed="81"/>
            <rFont val="Tahoma"/>
            <family val="2"/>
          </rPr>
          <t>Legea 50/1991 - Cheltuielile pentru controlul statului în amenajarea teritoriului, urbanism si autorizarea executarii lucrarilor de constructii se suporta de catre investitori, în valoare echivalenta cu o cota de 0,1 % din valoarea lucrarilor autorizate, cu exceptia celor prevazute la art. 3 lit. b) si a lacasurilor de cult.</t>
        </r>
      </text>
    </comment>
    <comment ref="B42" authorId="0" shapeId="0">
      <text>
        <r>
          <rPr>
            <sz val="8"/>
            <color indexed="81"/>
            <rFont val="Tahoma"/>
            <family val="2"/>
          </rPr>
          <t>a) În cazul obiectivelor de investiţii noi, precum şi al reparaţiilor capitale, extinderilor, transformărilor, modificărilor, modernizărilor, reabilitării la construcţii şi instalaţii existente, se aplică un procent de până la 10%.
b)În cazul lucrărilor de intervenţii de natura consolidărilor la construcţii existente şi instalaţiile aferente, precum şi în cazul lucrărilor pentru prevenirea sau înlăturarea efectelor produse de acţiuni accidentale şi/sau calamităţi naturale, se aplică un procent de până la 20%, în funcţie de natura şi complexitatea lucrărilor.
c)Din procentul stabilit se acoperă, după caz, cheltuielile rezultate în urma modificărilor de soluţii tehnice, cantităţi suplimentare de lucrări, utilaje sau dotări ce se impun pe parcursul derulării investiţiei, precum şi cheltuielile de conservare pe parcursul întreruperii execuţiei din cauze independente de autoritatea contractantă.</t>
        </r>
      </text>
    </comment>
  </commentList>
</comments>
</file>

<file path=xl/sharedStrings.xml><?xml version="1.0" encoding="utf-8"?>
<sst xmlns="http://schemas.openxmlformats.org/spreadsheetml/2006/main" count="113" uniqueCount="104">
  <si>
    <t>Plan financiar</t>
  </si>
  <si>
    <t>Nr. 
crt.</t>
  </si>
  <si>
    <t>Categoria Costurilor</t>
  </si>
  <si>
    <t>Sume PNRR 
(fără TVA)</t>
  </si>
  <si>
    <t>TVA eligibil</t>
  </si>
  <si>
    <t>Total eligibil cu TVA</t>
  </si>
  <si>
    <t>Contribuția beneficiarului cu TVA</t>
  </si>
  <si>
    <t>Valoarea investiției cu TVA</t>
  </si>
  <si>
    <t xml:space="preserve">lei </t>
  </si>
  <si>
    <t>lei</t>
  </si>
  <si>
    <t>3=2*19%</t>
  </si>
  <si>
    <t>4=2+3</t>
  </si>
  <si>
    <t>6=4+5</t>
  </si>
  <si>
    <t>CAPITOLUL1.Cheltuieli pentru pregatirea terenului si pregatirea amplasamentului</t>
  </si>
  <si>
    <t>1.1</t>
  </si>
  <si>
    <t xml:space="preserve"> Obtinerea terenului</t>
  </si>
  <si>
    <t>1.2</t>
  </si>
  <si>
    <t xml:space="preserve"> Amenajarea terenului</t>
  </si>
  <si>
    <t>1.3</t>
  </si>
  <si>
    <t xml:space="preserve"> Amenajare pentru protectia mediului</t>
  </si>
  <si>
    <t>TOTAL CAPITOL 1</t>
  </si>
  <si>
    <t>CAPITOLUL 2.Cheltuieli pentru asigurarea utilităţilor necesare obiectivului</t>
  </si>
  <si>
    <t>2.1</t>
  </si>
  <si>
    <t>Cheltuieli pentru asigurarea utilităţilor necesare obiectivului</t>
  </si>
  <si>
    <t>TOTAL CAPITOL 2</t>
  </si>
  <si>
    <t>CAPITOLUL3.Cheltuieli pentru proiectare si asistenta tehnica</t>
  </si>
  <si>
    <t>TOTAL CAPITOL 3</t>
  </si>
  <si>
    <t>Cheltuieli pentru investiţia de baza</t>
  </si>
  <si>
    <t>4.1.</t>
  </si>
  <si>
    <t>Construcţii şi instalaţii</t>
  </si>
  <si>
    <t>Montaj utilaj tehnologic</t>
  </si>
  <si>
    <t>Utilaje, echipamente tehnologice şi funcţionale cu montaj</t>
  </si>
  <si>
    <t>Utilaje fără montaj şi echipamente de transport</t>
  </si>
  <si>
    <t>Dotări</t>
  </si>
  <si>
    <t>Active necorporale</t>
  </si>
  <si>
    <t>TOTAL CAPITOL 4</t>
  </si>
  <si>
    <t>Costuri directe de amenajare</t>
  </si>
  <si>
    <t>Organizare de şantier</t>
  </si>
  <si>
    <t>5.1.1.</t>
  </si>
  <si>
    <t>5.1.1. Lucrări de construcţii</t>
  </si>
  <si>
    <t>5.1.2.</t>
  </si>
  <si>
    <t>5.1.2. Cheltuieli conexe organizării şantierului</t>
  </si>
  <si>
    <t>Comisioane, cote, taxe, costul creditului</t>
  </si>
  <si>
    <t>5.2.1.</t>
  </si>
  <si>
    <t>Comisionul bancii finantatoare (0,0% * 1, 2, 3, 4 si 5.1)</t>
  </si>
  <si>
    <t>5.2.2.</t>
  </si>
  <si>
    <t>Cota aferenta I.S.C. (0,7% * C+M)</t>
  </si>
  <si>
    <t>5.2.3.</t>
  </si>
  <si>
    <t>Cota aferenta C.S.C. (0,5% * C+M)</t>
  </si>
  <si>
    <t>5.2.4.</t>
  </si>
  <si>
    <t>Cota pentru controlul statului in amenajarea teritoriului, urbanism si pentru autorizarea lucrarilor de constructii (0,1% * C+M)</t>
  </si>
  <si>
    <t>5.2.5.</t>
  </si>
  <si>
    <t>Prime de asigurare</t>
  </si>
  <si>
    <t>5.2.6.</t>
  </si>
  <si>
    <t>Taxe pentru acorduri, avize si autorizatia de construire</t>
  </si>
  <si>
    <t>Cheltuieli diverse si neprevazute (1% * 1.2, 1.3, 2, 3, 4)</t>
  </si>
  <si>
    <t>TOTAL CAPITOL 5</t>
  </si>
  <si>
    <t>Alte cheltuieli</t>
  </si>
  <si>
    <t>Cheltuieli privind urmarirea implementarii activitatilor proiectului (salariile UIP)</t>
  </si>
  <si>
    <t>NR. CRT.</t>
  </si>
  <si>
    <t>SURSE DE FINANŢARE</t>
  </si>
  <si>
    <t>VALOARE</t>
  </si>
  <si>
    <t>I</t>
  </si>
  <si>
    <t>Valoarea totală a proiectului</t>
  </si>
  <si>
    <t>a.</t>
  </si>
  <si>
    <t>Valoarea eligibilă din PNRR</t>
  </si>
  <si>
    <t>b.</t>
  </si>
  <si>
    <t>c.</t>
  </si>
  <si>
    <t>Cheltuieli onorariile experților/lectorilor</t>
  </si>
  <si>
    <t>Cheltuieli în tehnică IT utilizate doar în scopul proiectelor</t>
  </si>
  <si>
    <t>Cheltuieli de birotică pentru desfășurarea cursurilor</t>
  </si>
  <si>
    <t xml:space="preserve">Cheltuieli de deplasare/cazare </t>
  </si>
  <si>
    <t xml:space="preserve">TOTAL </t>
  </si>
  <si>
    <t>1.4</t>
  </si>
  <si>
    <t>1.5</t>
  </si>
  <si>
    <t>1.6</t>
  </si>
  <si>
    <t>1.7</t>
  </si>
  <si>
    <t>Cheltuieli închiriere sală, echipamente/dotări pentru derularea cursurilor</t>
  </si>
  <si>
    <t>1.8</t>
  </si>
  <si>
    <t xml:space="preserve">Cheltuielile cu pauzele de lucru/masă </t>
  </si>
  <si>
    <t>Cheltuielile cu elaborarea documentației tehnice pentru realizarea investiției și pregătirea dosarului de finanțare</t>
  </si>
  <si>
    <t>1.9</t>
  </si>
  <si>
    <t>1.10</t>
  </si>
  <si>
    <t>Cheltuielile de audit ale proiectului</t>
  </si>
  <si>
    <t>Publicitate și informare</t>
  </si>
  <si>
    <t>1.11</t>
  </si>
  <si>
    <t xml:space="preserve">Cheltuieli  pentru servicii de consultanța pentru pregătirea documentației aferentă achizițiilor publice </t>
  </si>
  <si>
    <t>1.12</t>
  </si>
  <si>
    <t>1.13</t>
  </si>
  <si>
    <t>........</t>
  </si>
  <si>
    <t>Nr. crt.</t>
  </si>
  <si>
    <t xml:space="preserve">Tip activitate </t>
  </si>
  <si>
    <t>Pregătire curs</t>
  </si>
  <si>
    <t>Nr. experți</t>
  </si>
  <si>
    <t>Tarif</t>
  </si>
  <si>
    <t>Total</t>
  </si>
  <si>
    <t>Curs efectiv</t>
  </si>
  <si>
    <t>Examen</t>
  </si>
  <si>
    <t>Total onorarii experți</t>
  </si>
  <si>
    <t>* tarif maxim pregătire curs 100 lei/oră</t>
  </si>
  <si>
    <t>* tarif maxim curs efectiv 200 lei/oră</t>
  </si>
  <si>
    <t>* tarif maxim examen curs 100 lei/oră</t>
  </si>
  <si>
    <t>Ore/lună (maxim 160 ore/lună)</t>
  </si>
  <si>
    <t>Luni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</si>
</sst>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0"/>
      <color theme="1"/>
      <name val="Times New Roman"/>
      <family val="1"/>
    </font>
    <font>
      <sz val="14"/>
      <color theme="1"/>
      <name val="Arial"/>
      <family val="2"/>
    </font>
    <font>
      <b/>
      <sz val="8"/>
      <color theme="1"/>
      <name val="Times New Roman"/>
      <family val="1"/>
    </font>
    <font>
      <sz val="8"/>
      <color theme="1"/>
      <name val="Times New Roman"/>
      <family val="1"/>
    </font>
    <font>
      <sz val="8"/>
      <color indexed="8"/>
      <name val="Times New Roman"/>
      <family val="1"/>
    </font>
    <font>
      <u/>
      <sz val="9.35"/>
      <color theme="10"/>
      <name val="Calibri"/>
      <family val="2"/>
    </font>
    <font>
      <b/>
      <sz val="8"/>
      <name val="Times New Roman"/>
      <family val="1"/>
    </font>
    <font>
      <b/>
      <sz val="8"/>
      <color indexed="8"/>
      <name val="Times New Roman"/>
      <family val="1"/>
    </font>
    <font>
      <b/>
      <sz val="11"/>
      <color theme="1"/>
      <name val="Times New Roman"/>
      <family val="1"/>
    </font>
    <font>
      <sz val="11"/>
      <color theme="1"/>
      <name val="Times New Roman"/>
      <family val="1"/>
    </font>
    <font>
      <sz val="8"/>
      <color indexed="81"/>
      <name val="Tahoma"/>
      <family val="2"/>
    </font>
  </fonts>
  <fills count="8">
    <fill>
      <patternFill patternType="none"/>
    </fill>
    <fill>
      <patternFill patternType="gray125"/>
    </fill>
    <fill>
      <patternFill patternType="solid">
        <fgColor theme="6" tint="0.399975585192419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61">
    <xf numFmtId="0" fontId="0" fillId="0" borderId="0" xfId="0"/>
    <xf numFmtId="0" fontId="2" fillId="0" borderId="0" xfId="0" applyFont="1" applyAlignment="1">
      <alignment horizontal="center"/>
    </xf>
    <xf numFmtId="0" fontId="2" fillId="0" borderId="0" xfId="0" applyFont="1"/>
    <xf numFmtId="4" fontId="2" fillId="0" borderId="0" xfId="0" applyNumberFormat="1" applyFont="1"/>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xf>
    <xf numFmtId="4" fontId="4"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9" fontId="5" fillId="4" borderId="1" xfId="0" applyNumberFormat="1" applyFont="1" applyFill="1" applyBorder="1" applyAlignment="1">
      <alignment horizontal="center" vertical="center" wrapText="1"/>
    </xf>
    <xf numFmtId="0" fontId="4" fillId="4" borderId="1" xfId="0" applyFont="1" applyFill="1" applyBorder="1" applyAlignment="1">
      <alignment vertical="center"/>
    </xf>
    <xf numFmtId="4" fontId="4" fillId="4" borderId="1" xfId="0" applyNumberFormat="1" applyFont="1" applyFill="1" applyBorder="1" applyAlignment="1">
      <alignment horizontal="right" vertical="center"/>
    </xf>
    <xf numFmtId="0" fontId="5" fillId="0" borderId="1" xfId="0" applyFont="1" applyBorder="1" applyAlignment="1">
      <alignment horizontal="left" vertical="center"/>
    </xf>
    <xf numFmtId="49" fontId="5" fillId="4" borderId="1" xfId="0" applyNumberFormat="1" applyFont="1" applyFill="1" applyBorder="1" applyAlignment="1">
      <alignment horizontal="center"/>
    </xf>
    <xf numFmtId="0" fontId="4" fillId="4" borderId="1" xfId="0" applyFont="1" applyFill="1" applyBorder="1" applyAlignment="1">
      <alignment horizontal="left"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49" fontId="5" fillId="0" borderId="1" xfId="0" applyNumberFormat="1" applyFont="1" applyBorder="1" applyAlignment="1">
      <alignment horizontal="center"/>
    </xf>
    <xf numFmtId="0" fontId="6" fillId="5" borderId="4" xfId="0" applyFont="1" applyFill="1" applyBorder="1" applyAlignment="1">
      <alignment horizontal="center" vertical="top" wrapText="1"/>
    </xf>
    <xf numFmtId="0" fontId="6" fillId="5" borderId="5" xfId="0" applyFont="1" applyFill="1" applyBorder="1" applyAlignment="1">
      <alignment vertical="top" wrapText="1"/>
    </xf>
    <xf numFmtId="0" fontId="6" fillId="5" borderId="6" xfId="0" applyFont="1" applyFill="1" applyBorder="1" applyAlignment="1">
      <alignment horizontal="center" vertical="top" wrapText="1"/>
    </xf>
    <xf numFmtId="0" fontId="6" fillId="5" borderId="1" xfId="0" applyFont="1" applyFill="1" applyBorder="1" applyAlignment="1">
      <alignment vertical="top"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top" wrapText="1"/>
    </xf>
    <xf numFmtId="0" fontId="6" fillId="5" borderId="8" xfId="0" applyFont="1" applyFill="1" applyBorder="1" applyAlignment="1">
      <alignment vertical="top" wrapText="1"/>
    </xf>
    <xf numFmtId="0" fontId="8" fillId="4" borderId="1" xfId="1" applyFont="1" applyFill="1" applyBorder="1" applyAlignment="1" applyProtection="1">
      <alignment vertical="center"/>
    </xf>
    <xf numFmtId="0" fontId="9" fillId="5" borderId="4" xfId="0" applyFont="1" applyFill="1" applyBorder="1" applyAlignment="1">
      <alignment horizontal="center" vertical="top" wrapText="1"/>
    </xf>
    <xf numFmtId="0" fontId="9" fillId="5" borderId="5" xfId="0" applyFont="1" applyFill="1" applyBorder="1" applyAlignment="1">
      <alignment vertical="top" wrapText="1"/>
    </xf>
    <xf numFmtId="0" fontId="9" fillId="5" borderId="6" xfId="0" applyFont="1" applyFill="1" applyBorder="1" applyAlignment="1">
      <alignment horizontal="center" vertical="center" wrapText="1"/>
    </xf>
    <xf numFmtId="0" fontId="9" fillId="5" borderId="1" xfId="0" applyFont="1" applyFill="1" applyBorder="1" applyAlignment="1">
      <alignment vertical="top" wrapText="1"/>
    </xf>
    <xf numFmtId="0" fontId="6"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vertical="top" wrapText="1"/>
    </xf>
    <xf numFmtId="4" fontId="4" fillId="5" borderId="1" xfId="0" applyNumberFormat="1" applyFont="1" applyFill="1" applyBorder="1" applyAlignment="1">
      <alignment horizontal="right" vertical="center"/>
    </xf>
    <xf numFmtId="0" fontId="0" fillId="0" borderId="0" xfId="0" applyAlignment="1">
      <alignment horizontal="center"/>
    </xf>
    <xf numFmtId="4" fontId="0" fillId="0" borderId="0" xfId="0" applyNumberFormat="1"/>
    <xf numFmtId="0" fontId="10" fillId="6" borderId="1" xfId="0" applyFont="1" applyFill="1" applyBorder="1" applyAlignment="1">
      <alignment horizontal="center" vertical="center"/>
    </xf>
    <xf numFmtId="4" fontId="10" fillId="6"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4" fontId="10" fillId="0" borderId="1" xfId="0" applyNumberFormat="1" applyFont="1" applyBorder="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4" fontId="11" fillId="0" borderId="1" xfId="0" applyNumberFormat="1" applyFont="1" applyBorder="1" applyAlignment="1">
      <alignment horizontal="right" vertical="center"/>
    </xf>
    <xf numFmtId="4" fontId="5" fillId="7" borderId="1" xfId="0" applyNumberFormat="1" applyFont="1" applyFill="1" applyBorder="1" applyAlignment="1">
      <alignment horizontal="right" vertical="center"/>
    </xf>
    <xf numFmtId="0" fontId="1" fillId="0" borderId="1" xfId="0" applyFont="1" applyBorder="1"/>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0743\Desktop\Ghid%20R3\GHID%20R3%2010.05.2023\Anexa%20II.9.1%20Bugetul%20proiect%20MS-RO31.xls" TargetMode="External"/><Relationship Id="rId1" Type="http://schemas.openxmlformats.org/officeDocument/2006/relationships/externalLinkPath" Target="Anexa%20II.9.1%20Bugetul%20proiect%20MS-RO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G"/>
      <sheetName val="C3 PROIECTARE ASIST TEH"/>
      <sheetName val="DO2 UTILITATI"/>
      <sheetName val="DOS AMENAJ SPATII"/>
      <sheetName val="DON1 TIP 1"/>
      <sheetName val="DON2 TIP 2"/>
      <sheetName val="DON3 TIP 3"/>
      <sheetName val="Dotari"/>
      <sheetName val="Spatiu"/>
      <sheetName val="GANTT"/>
      <sheetName val="Esalonare total proiect"/>
      <sheetName val="Esalonare MS"/>
      <sheetName val="Plan financiar"/>
      <sheetName val="buget in oglinda cu PAAP"/>
      <sheetName val="Grafic estimativ Cereri Transfe"/>
    </sheetNames>
    <sheetDataSet>
      <sheetData sheetId="0">
        <row r="22">
          <cell r="B22" t="str">
            <v>Studii de teren</v>
          </cell>
        </row>
        <row r="23">
          <cell r="B23" t="str">
            <v>Taxe pentru obţinerea de avize, acorduri şi autorizaţii</v>
          </cell>
        </row>
        <row r="24">
          <cell r="B24" t="str">
            <v>Proiectare şi inginerie</v>
          </cell>
        </row>
        <row r="25">
          <cell r="B25" t="str">
            <v>Organizarea procedurilor de achiziţie</v>
          </cell>
        </row>
        <row r="26">
          <cell r="B26" t="str">
            <v>Consultanţă</v>
          </cell>
        </row>
        <row r="27">
          <cell r="B27" t="str">
            <v>Asistenţă tehnică</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ppData/Local/Microsoft/Windows/C/Users/vlad.pantiru/AppData/Local/Microsoft/Documents%20and%20Settings/UserXP/Desktop/Application%20Data/Microsoft/Excel/Proiect%20deseuri%20_KPMG/Documents%20and%20Settings/adriana.pantiru/My%20Documents/deviz%20general.xls" TargetMode="External"/><Relationship Id="rId1" Type="http://schemas.openxmlformats.org/officeDocument/2006/relationships/hyperlink" Target="../AppData/Local/Microsoft/Windows/C/Users/vlad.pantiru/AppData/Local/Microsoft/Documents%20and%20Settings/UserXP/Desktop/Application%20Data/Microsoft/Excel/Proiect%20deseuri%20_KPMG/Documents%20and%20Settings/adriana.pantiru/My%20Documents/deviz%20general.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G65"/>
  <sheetViews>
    <sheetView tabSelected="1" zoomScale="125" zoomScaleNormal="125" workbookViewId="0">
      <pane xSplit="2" ySplit="5" topLeftCell="C45" activePane="bottomRight" state="frozen"/>
      <selection pane="topRight" activeCell="C1" sqref="C1"/>
      <selection pane="bottomLeft" activeCell="A3" sqref="A3"/>
      <selection pane="bottomRight" activeCell="C80" sqref="C80"/>
    </sheetView>
  </sheetViews>
  <sheetFormatPr defaultColWidth="11.42578125" defaultRowHeight="12.75" x14ac:dyDescent="0.2"/>
  <cols>
    <col min="1" max="1" width="5.5703125" style="1" customWidth="1"/>
    <col min="2" max="2" width="41.28515625" style="2" customWidth="1"/>
    <col min="3" max="3" width="13.140625" style="3" customWidth="1"/>
    <col min="4" max="7" width="13" style="3" customWidth="1"/>
    <col min="8" max="8" width="11.85546875" style="2" bestFit="1" customWidth="1"/>
    <col min="9" max="256" width="11.42578125" style="2"/>
    <col min="257" max="257" width="5.5703125" style="2" customWidth="1"/>
    <col min="258" max="258" width="41.28515625" style="2" customWidth="1"/>
    <col min="259" max="259" width="13.140625" style="2" customWidth="1"/>
    <col min="260" max="263" width="13" style="2" customWidth="1"/>
    <col min="264" max="264" width="11.85546875" style="2" bestFit="1" customWidth="1"/>
    <col min="265" max="512" width="11.42578125" style="2"/>
    <col min="513" max="513" width="5.5703125" style="2" customWidth="1"/>
    <col min="514" max="514" width="41.28515625" style="2" customWidth="1"/>
    <col min="515" max="515" width="13.140625" style="2" customWidth="1"/>
    <col min="516" max="519" width="13" style="2" customWidth="1"/>
    <col min="520" max="520" width="11.85546875" style="2" bestFit="1" customWidth="1"/>
    <col min="521" max="768" width="11.42578125" style="2"/>
    <col min="769" max="769" width="5.5703125" style="2" customWidth="1"/>
    <col min="770" max="770" width="41.28515625" style="2" customWidth="1"/>
    <col min="771" max="771" width="13.140625" style="2" customWidth="1"/>
    <col min="772" max="775" width="13" style="2" customWidth="1"/>
    <col min="776" max="776" width="11.85546875" style="2" bestFit="1" customWidth="1"/>
    <col min="777" max="1024" width="11.42578125" style="2"/>
    <col min="1025" max="1025" width="5.5703125" style="2" customWidth="1"/>
    <col min="1026" max="1026" width="41.28515625" style="2" customWidth="1"/>
    <col min="1027" max="1027" width="13.140625" style="2" customWidth="1"/>
    <col min="1028" max="1031" width="13" style="2" customWidth="1"/>
    <col min="1032" max="1032" width="11.85546875" style="2" bestFit="1" customWidth="1"/>
    <col min="1033" max="1280" width="11.42578125" style="2"/>
    <col min="1281" max="1281" width="5.5703125" style="2" customWidth="1"/>
    <col min="1282" max="1282" width="41.28515625" style="2" customWidth="1"/>
    <col min="1283" max="1283" width="13.140625" style="2" customWidth="1"/>
    <col min="1284" max="1287" width="13" style="2" customWidth="1"/>
    <col min="1288" max="1288" width="11.85546875" style="2" bestFit="1" customWidth="1"/>
    <col min="1289" max="1536" width="11.42578125" style="2"/>
    <col min="1537" max="1537" width="5.5703125" style="2" customWidth="1"/>
    <col min="1538" max="1538" width="41.28515625" style="2" customWidth="1"/>
    <col min="1539" max="1539" width="13.140625" style="2" customWidth="1"/>
    <col min="1540" max="1543" width="13" style="2" customWidth="1"/>
    <col min="1544" max="1544" width="11.85546875" style="2" bestFit="1" customWidth="1"/>
    <col min="1545" max="1792" width="11.42578125" style="2"/>
    <col min="1793" max="1793" width="5.5703125" style="2" customWidth="1"/>
    <col min="1794" max="1794" width="41.28515625" style="2" customWidth="1"/>
    <col min="1795" max="1795" width="13.140625" style="2" customWidth="1"/>
    <col min="1796" max="1799" width="13" style="2" customWidth="1"/>
    <col min="1800" max="1800" width="11.85546875" style="2" bestFit="1" customWidth="1"/>
    <col min="1801" max="2048" width="11.42578125" style="2"/>
    <col min="2049" max="2049" width="5.5703125" style="2" customWidth="1"/>
    <col min="2050" max="2050" width="41.28515625" style="2" customWidth="1"/>
    <col min="2051" max="2051" width="13.140625" style="2" customWidth="1"/>
    <col min="2052" max="2055" width="13" style="2" customWidth="1"/>
    <col min="2056" max="2056" width="11.85546875" style="2" bestFit="1" customWidth="1"/>
    <col min="2057" max="2304" width="11.42578125" style="2"/>
    <col min="2305" max="2305" width="5.5703125" style="2" customWidth="1"/>
    <col min="2306" max="2306" width="41.28515625" style="2" customWidth="1"/>
    <col min="2307" max="2307" width="13.140625" style="2" customWidth="1"/>
    <col min="2308" max="2311" width="13" style="2" customWidth="1"/>
    <col min="2312" max="2312" width="11.85546875" style="2" bestFit="1" customWidth="1"/>
    <col min="2313" max="2560" width="11.42578125" style="2"/>
    <col min="2561" max="2561" width="5.5703125" style="2" customWidth="1"/>
    <col min="2562" max="2562" width="41.28515625" style="2" customWidth="1"/>
    <col min="2563" max="2563" width="13.140625" style="2" customWidth="1"/>
    <col min="2564" max="2567" width="13" style="2" customWidth="1"/>
    <col min="2568" max="2568" width="11.85546875" style="2" bestFit="1" customWidth="1"/>
    <col min="2569" max="2816" width="11.42578125" style="2"/>
    <col min="2817" max="2817" width="5.5703125" style="2" customWidth="1"/>
    <col min="2818" max="2818" width="41.28515625" style="2" customWidth="1"/>
    <col min="2819" max="2819" width="13.140625" style="2" customWidth="1"/>
    <col min="2820" max="2823" width="13" style="2" customWidth="1"/>
    <col min="2824" max="2824" width="11.85546875" style="2" bestFit="1" customWidth="1"/>
    <col min="2825" max="3072" width="11.42578125" style="2"/>
    <col min="3073" max="3073" width="5.5703125" style="2" customWidth="1"/>
    <col min="3074" max="3074" width="41.28515625" style="2" customWidth="1"/>
    <col min="3075" max="3075" width="13.140625" style="2" customWidth="1"/>
    <col min="3076" max="3079" width="13" style="2" customWidth="1"/>
    <col min="3080" max="3080" width="11.85546875" style="2" bestFit="1" customWidth="1"/>
    <col min="3081" max="3328" width="11.42578125" style="2"/>
    <col min="3329" max="3329" width="5.5703125" style="2" customWidth="1"/>
    <col min="3330" max="3330" width="41.28515625" style="2" customWidth="1"/>
    <col min="3331" max="3331" width="13.140625" style="2" customWidth="1"/>
    <col min="3332" max="3335" width="13" style="2" customWidth="1"/>
    <col min="3336" max="3336" width="11.85546875" style="2" bestFit="1" customWidth="1"/>
    <col min="3337" max="3584" width="11.42578125" style="2"/>
    <col min="3585" max="3585" width="5.5703125" style="2" customWidth="1"/>
    <col min="3586" max="3586" width="41.28515625" style="2" customWidth="1"/>
    <col min="3587" max="3587" width="13.140625" style="2" customWidth="1"/>
    <col min="3588" max="3591" width="13" style="2" customWidth="1"/>
    <col min="3592" max="3592" width="11.85546875" style="2" bestFit="1" customWidth="1"/>
    <col min="3593" max="3840" width="11.42578125" style="2"/>
    <col min="3841" max="3841" width="5.5703125" style="2" customWidth="1"/>
    <col min="3842" max="3842" width="41.28515625" style="2" customWidth="1"/>
    <col min="3843" max="3843" width="13.140625" style="2" customWidth="1"/>
    <col min="3844" max="3847" width="13" style="2" customWidth="1"/>
    <col min="3848" max="3848" width="11.85546875" style="2" bestFit="1" customWidth="1"/>
    <col min="3849" max="4096" width="11.42578125" style="2"/>
    <col min="4097" max="4097" width="5.5703125" style="2" customWidth="1"/>
    <col min="4098" max="4098" width="41.28515625" style="2" customWidth="1"/>
    <col min="4099" max="4099" width="13.140625" style="2" customWidth="1"/>
    <col min="4100" max="4103" width="13" style="2" customWidth="1"/>
    <col min="4104" max="4104" width="11.85546875" style="2" bestFit="1" customWidth="1"/>
    <col min="4105" max="4352" width="11.42578125" style="2"/>
    <col min="4353" max="4353" width="5.5703125" style="2" customWidth="1"/>
    <col min="4354" max="4354" width="41.28515625" style="2" customWidth="1"/>
    <col min="4355" max="4355" width="13.140625" style="2" customWidth="1"/>
    <col min="4356" max="4359" width="13" style="2" customWidth="1"/>
    <col min="4360" max="4360" width="11.85546875" style="2" bestFit="1" customWidth="1"/>
    <col min="4361" max="4608" width="11.42578125" style="2"/>
    <col min="4609" max="4609" width="5.5703125" style="2" customWidth="1"/>
    <col min="4610" max="4610" width="41.28515625" style="2" customWidth="1"/>
    <col min="4611" max="4611" width="13.140625" style="2" customWidth="1"/>
    <col min="4612" max="4615" width="13" style="2" customWidth="1"/>
    <col min="4616" max="4616" width="11.85546875" style="2" bestFit="1" customWidth="1"/>
    <col min="4617" max="4864" width="11.42578125" style="2"/>
    <col min="4865" max="4865" width="5.5703125" style="2" customWidth="1"/>
    <col min="4866" max="4866" width="41.28515625" style="2" customWidth="1"/>
    <col min="4867" max="4867" width="13.140625" style="2" customWidth="1"/>
    <col min="4868" max="4871" width="13" style="2" customWidth="1"/>
    <col min="4872" max="4872" width="11.85546875" style="2" bestFit="1" customWidth="1"/>
    <col min="4873" max="5120" width="11.42578125" style="2"/>
    <col min="5121" max="5121" width="5.5703125" style="2" customWidth="1"/>
    <col min="5122" max="5122" width="41.28515625" style="2" customWidth="1"/>
    <col min="5123" max="5123" width="13.140625" style="2" customWidth="1"/>
    <col min="5124" max="5127" width="13" style="2" customWidth="1"/>
    <col min="5128" max="5128" width="11.85546875" style="2" bestFit="1" customWidth="1"/>
    <col min="5129" max="5376" width="11.42578125" style="2"/>
    <col min="5377" max="5377" width="5.5703125" style="2" customWidth="1"/>
    <col min="5378" max="5378" width="41.28515625" style="2" customWidth="1"/>
    <col min="5379" max="5379" width="13.140625" style="2" customWidth="1"/>
    <col min="5380" max="5383" width="13" style="2" customWidth="1"/>
    <col min="5384" max="5384" width="11.85546875" style="2" bestFit="1" customWidth="1"/>
    <col min="5385" max="5632" width="11.42578125" style="2"/>
    <col min="5633" max="5633" width="5.5703125" style="2" customWidth="1"/>
    <col min="5634" max="5634" width="41.28515625" style="2" customWidth="1"/>
    <col min="5635" max="5635" width="13.140625" style="2" customWidth="1"/>
    <col min="5636" max="5639" width="13" style="2" customWidth="1"/>
    <col min="5640" max="5640" width="11.85546875" style="2" bestFit="1" customWidth="1"/>
    <col min="5641" max="5888" width="11.42578125" style="2"/>
    <col min="5889" max="5889" width="5.5703125" style="2" customWidth="1"/>
    <col min="5890" max="5890" width="41.28515625" style="2" customWidth="1"/>
    <col min="5891" max="5891" width="13.140625" style="2" customWidth="1"/>
    <col min="5892" max="5895" width="13" style="2" customWidth="1"/>
    <col min="5896" max="5896" width="11.85546875" style="2" bestFit="1" customWidth="1"/>
    <col min="5897" max="6144" width="11.42578125" style="2"/>
    <col min="6145" max="6145" width="5.5703125" style="2" customWidth="1"/>
    <col min="6146" max="6146" width="41.28515625" style="2" customWidth="1"/>
    <col min="6147" max="6147" width="13.140625" style="2" customWidth="1"/>
    <col min="6148" max="6151" width="13" style="2" customWidth="1"/>
    <col min="6152" max="6152" width="11.85546875" style="2" bestFit="1" customWidth="1"/>
    <col min="6153" max="6400" width="11.42578125" style="2"/>
    <col min="6401" max="6401" width="5.5703125" style="2" customWidth="1"/>
    <col min="6402" max="6402" width="41.28515625" style="2" customWidth="1"/>
    <col min="6403" max="6403" width="13.140625" style="2" customWidth="1"/>
    <col min="6404" max="6407" width="13" style="2" customWidth="1"/>
    <col min="6408" max="6408" width="11.85546875" style="2" bestFit="1" customWidth="1"/>
    <col min="6409" max="6656" width="11.42578125" style="2"/>
    <col min="6657" max="6657" width="5.5703125" style="2" customWidth="1"/>
    <col min="6658" max="6658" width="41.28515625" style="2" customWidth="1"/>
    <col min="6659" max="6659" width="13.140625" style="2" customWidth="1"/>
    <col min="6660" max="6663" width="13" style="2" customWidth="1"/>
    <col min="6664" max="6664" width="11.85546875" style="2" bestFit="1" customWidth="1"/>
    <col min="6665" max="6912" width="11.42578125" style="2"/>
    <col min="6913" max="6913" width="5.5703125" style="2" customWidth="1"/>
    <col min="6914" max="6914" width="41.28515625" style="2" customWidth="1"/>
    <col min="6915" max="6915" width="13.140625" style="2" customWidth="1"/>
    <col min="6916" max="6919" width="13" style="2" customWidth="1"/>
    <col min="6920" max="6920" width="11.85546875" style="2" bestFit="1" customWidth="1"/>
    <col min="6921" max="7168" width="11.42578125" style="2"/>
    <col min="7169" max="7169" width="5.5703125" style="2" customWidth="1"/>
    <col min="7170" max="7170" width="41.28515625" style="2" customWidth="1"/>
    <col min="7171" max="7171" width="13.140625" style="2" customWidth="1"/>
    <col min="7172" max="7175" width="13" style="2" customWidth="1"/>
    <col min="7176" max="7176" width="11.85546875" style="2" bestFit="1" customWidth="1"/>
    <col min="7177" max="7424" width="11.42578125" style="2"/>
    <col min="7425" max="7425" width="5.5703125" style="2" customWidth="1"/>
    <col min="7426" max="7426" width="41.28515625" style="2" customWidth="1"/>
    <col min="7427" max="7427" width="13.140625" style="2" customWidth="1"/>
    <col min="7428" max="7431" width="13" style="2" customWidth="1"/>
    <col min="7432" max="7432" width="11.85546875" style="2" bestFit="1" customWidth="1"/>
    <col min="7433" max="7680" width="11.42578125" style="2"/>
    <col min="7681" max="7681" width="5.5703125" style="2" customWidth="1"/>
    <col min="7682" max="7682" width="41.28515625" style="2" customWidth="1"/>
    <col min="7683" max="7683" width="13.140625" style="2" customWidth="1"/>
    <col min="7684" max="7687" width="13" style="2" customWidth="1"/>
    <col min="7688" max="7688" width="11.85546875" style="2" bestFit="1" customWidth="1"/>
    <col min="7689" max="7936" width="11.42578125" style="2"/>
    <col min="7937" max="7937" width="5.5703125" style="2" customWidth="1"/>
    <col min="7938" max="7938" width="41.28515625" style="2" customWidth="1"/>
    <col min="7939" max="7939" width="13.140625" style="2" customWidth="1"/>
    <col min="7940" max="7943" width="13" style="2" customWidth="1"/>
    <col min="7944" max="7944" width="11.85546875" style="2" bestFit="1" customWidth="1"/>
    <col min="7945" max="8192" width="11.42578125" style="2"/>
    <col min="8193" max="8193" width="5.5703125" style="2" customWidth="1"/>
    <col min="8194" max="8194" width="41.28515625" style="2" customWidth="1"/>
    <col min="8195" max="8195" width="13.140625" style="2" customWidth="1"/>
    <col min="8196" max="8199" width="13" style="2" customWidth="1"/>
    <col min="8200" max="8200" width="11.85546875" style="2" bestFit="1" customWidth="1"/>
    <col min="8201" max="8448" width="11.42578125" style="2"/>
    <col min="8449" max="8449" width="5.5703125" style="2" customWidth="1"/>
    <col min="8450" max="8450" width="41.28515625" style="2" customWidth="1"/>
    <col min="8451" max="8451" width="13.140625" style="2" customWidth="1"/>
    <col min="8452" max="8455" width="13" style="2" customWidth="1"/>
    <col min="8456" max="8456" width="11.85546875" style="2" bestFit="1" customWidth="1"/>
    <col min="8457" max="8704" width="11.42578125" style="2"/>
    <col min="8705" max="8705" width="5.5703125" style="2" customWidth="1"/>
    <col min="8706" max="8706" width="41.28515625" style="2" customWidth="1"/>
    <col min="8707" max="8707" width="13.140625" style="2" customWidth="1"/>
    <col min="8708" max="8711" width="13" style="2" customWidth="1"/>
    <col min="8712" max="8712" width="11.85546875" style="2" bestFit="1" customWidth="1"/>
    <col min="8713" max="8960" width="11.42578125" style="2"/>
    <col min="8961" max="8961" width="5.5703125" style="2" customWidth="1"/>
    <col min="8962" max="8962" width="41.28515625" style="2" customWidth="1"/>
    <col min="8963" max="8963" width="13.140625" style="2" customWidth="1"/>
    <col min="8964" max="8967" width="13" style="2" customWidth="1"/>
    <col min="8968" max="8968" width="11.85546875" style="2" bestFit="1" customWidth="1"/>
    <col min="8969" max="9216" width="11.42578125" style="2"/>
    <col min="9217" max="9217" width="5.5703125" style="2" customWidth="1"/>
    <col min="9218" max="9218" width="41.28515625" style="2" customWidth="1"/>
    <col min="9219" max="9219" width="13.140625" style="2" customWidth="1"/>
    <col min="9220" max="9223" width="13" style="2" customWidth="1"/>
    <col min="9224" max="9224" width="11.85546875" style="2" bestFit="1" customWidth="1"/>
    <col min="9225" max="9472" width="11.42578125" style="2"/>
    <col min="9473" max="9473" width="5.5703125" style="2" customWidth="1"/>
    <col min="9474" max="9474" width="41.28515625" style="2" customWidth="1"/>
    <col min="9475" max="9475" width="13.140625" style="2" customWidth="1"/>
    <col min="9476" max="9479" width="13" style="2" customWidth="1"/>
    <col min="9480" max="9480" width="11.85546875" style="2" bestFit="1" customWidth="1"/>
    <col min="9481" max="9728" width="11.42578125" style="2"/>
    <col min="9729" max="9729" width="5.5703125" style="2" customWidth="1"/>
    <col min="9730" max="9730" width="41.28515625" style="2" customWidth="1"/>
    <col min="9731" max="9731" width="13.140625" style="2" customWidth="1"/>
    <col min="9732" max="9735" width="13" style="2" customWidth="1"/>
    <col min="9736" max="9736" width="11.85546875" style="2" bestFit="1" customWidth="1"/>
    <col min="9737" max="9984" width="11.42578125" style="2"/>
    <col min="9985" max="9985" width="5.5703125" style="2" customWidth="1"/>
    <col min="9986" max="9986" width="41.28515625" style="2" customWidth="1"/>
    <col min="9987" max="9987" width="13.140625" style="2" customWidth="1"/>
    <col min="9988" max="9991" width="13" style="2" customWidth="1"/>
    <col min="9992" max="9992" width="11.85546875" style="2" bestFit="1" customWidth="1"/>
    <col min="9993" max="10240" width="11.42578125" style="2"/>
    <col min="10241" max="10241" width="5.5703125" style="2" customWidth="1"/>
    <col min="10242" max="10242" width="41.28515625" style="2" customWidth="1"/>
    <col min="10243" max="10243" width="13.140625" style="2" customWidth="1"/>
    <col min="10244" max="10247" width="13" style="2" customWidth="1"/>
    <col min="10248" max="10248" width="11.85546875" style="2" bestFit="1" customWidth="1"/>
    <col min="10249" max="10496" width="11.42578125" style="2"/>
    <col min="10497" max="10497" width="5.5703125" style="2" customWidth="1"/>
    <col min="10498" max="10498" width="41.28515625" style="2" customWidth="1"/>
    <col min="10499" max="10499" width="13.140625" style="2" customWidth="1"/>
    <col min="10500" max="10503" width="13" style="2" customWidth="1"/>
    <col min="10504" max="10504" width="11.85546875" style="2" bestFit="1" customWidth="1"/>
    <col min="10505" max="10752" width="11.42578125" style="2"/>
    <col min="10753" max="10753" width="5.5703125" style="2" customWidth="1"/>
    <col min="10754" max="10754" width="41.28515625" style="2" customWidth="1"/>
    <col min="10755" max="10755" width="13.140625" style="2" customWidth="1"/>
    <col min="10756" max="10759" width="13" style="2" customWidth="1"/>
    <col min="10760" max="10760" width="11.85546875" style="2" bestFit="1" customWidth="1"/>
    <col min="10761" max="11008" width="11.42578125" style="2"/>
    <col min="11009" max="11009" width="5.5703125" style="2" customWidth="1"/>
    <col min="11010" max="11010" width="41.28515625" style="2" customWidth="1"/>
    <col min="11011" max="11011" width="13.140625" style="2" customWidth="1"/>
    <col min="11012" max="11015" width="13" style="2" customWidth="1"/>
    <col min="11016" max="11016" width="11.85546875" style="2" bestFit="1" customWidth="1"/>
    <col min="11017" max="11264" width="11.42578125" style="2"/>
    <col min="11265" max="11265" width="5.5703125" style="2" customWidth="1"/>
    <col min="11266" max="11266" width="41.28515625" style="2" customWidth="1"/>
    <col min="11267" max="11267" width="13.140625" style="2" customWidth="1"/>
    <col min="11268" max="11271" width="13" style="2" customWidth="1"/>
    <col min="11272" max="11272" width="11.85546875" style="2" bestFit="1" customWidth="1"/>
    <col min="11273" max="11520" width="11.42578125" style="2"/>
    <col min="11521" max="11521" width="5.5703125" style="2" customWidth="1"/>
    <col min="11522" max="11522" width="41.28515625" style="2" customWidth="1"/>
    <col min="11523" max="11523" width="13.140625" style="2" customWidth="1"/>
    <col min="11524" max="11527" width="13" style="2" customWidth="1"/>
    <col min="11528" max="11528" width="11.85546875" style="2" bestFit="1" customWidth="1"/>
    <col min="11529" max="11776" width="11.42578125" style="2"/>
    <col min="11777" max="11777" width="5.5703125" style="2" customWidth="1"/>
    <col min="11778" max="11778" width="41.28515625" style="2" customWidth="1"/>
    <col min="11779" max="11779" width="13.140625" style="2" customWidth="1"/>
    <col min="11780" max="11783" width="13" style="2" customWidth="1"/>
    <col min="11784" max="11784" width="11.85546875" style="2" bestFit="1" customWidth="1"/>
    <col min="11785" max="12032" width="11.42578125" style="2"/>
    <col min="12033" max="12033" width="5.5703125" style="2" customWidth="1"/>
    <col min="12034" max="12034" width="41.28515625" style="2" customWidth="1"/>
    <col min="12035" max="12035" width="13.140625" style="2" customWidth="1"/>
    <col min="12036" max="12039" width="13" style="2" customWidth="1"/>
    <col min="12040" max="12040" width="11.85546875" style="2" bestFit="1" customWidth="1"/>
    <col min="12041" max="12288" width="11.42578125" style="2"/>
    <col min="12289" max="12289" width="5.5703125" style="2" customWidth="1"/>
    <col min="12290" max="12290" width="41.28515625" style="2" customWidth="1"/>
    <col min="12291" max="12291" width="13.140625" style="2" customWidth="1"/>
    <col min="12292" max="12295" width="13" style="2" customWidth="1"/>
    <col min="12296" max="12296" width="11.85546875" style="2" bestFit="1" customWidth="1"/>
    <col min="12297" max="12544" width="11.42578125" style="2"/>
    <col min="12545" max="12545" width="5.5703125" style="2" customWidth="1"/>
    <col min="12546" max="12546" width="41.28515625" style="2" customWidth="1"/>
    <col min="12547" max="12547" width="13.140625" style="2" customWidth="1"/>
    <col min="12548" max="12551" width="13" style="2" customWidth="1"/>
    <col min="12552" max="12552" width="11.85546875" style="2" bestFit="1" customWidth="1"/>
    <col min="12553" max="12800" width="11.42578125" style="2"/>
    <col min="12801" max="12801" width="5.5703125" style="2" customWidth="1"/>
    <col min="12802" max="12802" width="41.28515625" style="2" customWidth="1"/>
    <col min="12803" max="12803" width="13.140625" style="2" customWidth="1"/>
    <col min="12804" max="12807" width="13" style="2" customWidth="1"/>
    <col min="12808" max="12808" width="11.85546875" style="2" bestFit="1" customWidth="1"/>
    <col min="12809" max="13056" width="11.42578125" style="2"/>
    <col min="13057" max="13057" width="5.5703125" style="2" customWidth="1"/>
    <col min="13058" max="13058" width="41.28515625" style="2" customWidth="1"/>
    <col min="13059" max="13059" width="13.140625" style="2" customWidth="1"/>
    <col min="13060" max="13063" width="13" style="2" customWidth="1"/>
    <col min="13064" max="13064" width="11.85546875" style="2" bestFit="1" customWidth="1"/>
    <col min="13065" max="13312" width="11.42578125" style="2"/>
    <col min="13313" max="13313" width="5.5703125" style="2" customWidth="1"/>
    <col min="13314" max="13314" width="41.28515625" style="2" customWidth="1"/>
    <col min="13315" max="13315" width="13.140625" style="2" customWidth="1"/>
    <col min="13316" max="13319" width="13" style="2" customWidth="1"/>
    <col min="13320" max="13320" width="11.85546875" style="2" bestFit="1" customWidth="1"/>
    <col min="13321" max="13568" width="11.42578125" style="2"/>
    <col min="13569" max="13569" width="5.5703125" style="2" customWidth="1"/>
    <col min="13570" max="13570" width="41.28515625" style="2" customWidth="1"/>
    <col min="13571" max="13571" width="13.140625" style="2" customWidth="1"/>
    <col min="13572" max="13575" width="13" style="2" customWidth="1"/>
    <col min="13576" max="13576" width="11.85546875" style="2" bestFit="1" customWidth="1"/>
    <col min="13577" max="13824" width="11.42578125" style="2"/>
    <col min="13825" max="13825" width="5.5703125" style="2" customWidth="1"/>
    <col min="13826" max="13826" width="41.28515625" style="2" customWidth="1"/>
    <col min="13827" max="13827" width="13.140625" style="2" customWidth="1"/>
    <col min="13828" max="13831" width="13" style="2" customWidth="1"/>
    <col min="13832" max="13832" width="11.85546875" style="2" bestFit="1" customWidth="1"/>
    <col min="13833" max="14080" width="11.42578125" style="2"/>
    <col min="14081" max="14081" width="5.5703125" style="2" customWidth="1"/>
    <col min="14082" max="14082" width="41.28515625" style="2" customWidth="1"/>
    <col min="14083" max="14083" width="13.140625" style="2" customWidth="1"/>
    <col min="14084" max="14087" width="13" style="2" customWidth="1"/>
    <col min="14088" max="14088" width="11.85546875" style="2" bestFit="1" customWidth="1"/>
    <col min="14089" max="14336" width="11.42578125" style="2"/>
    <col min="14337" max="14337" width="5.5703125" style="2" customWidth="1"/>
    <col min="14338" max="14338" width="41.28515625" style="2" customWidth="1"/>
    <col min="14339" max="14339" width="13.140625" style="2" customWidth="1"/>
    <col min="14340" max="14343" width="13" style="2" customWidth="1"/>
    <col min="14344" max="14344" width="11.85546875" style="2" bestFit="1" customWidth="1"/>
    <col min="14345" max="14592" width="11.42578125" style="2"/>
    <col min="14593" max="14593" width="5.5703125" style="2" customWidth="1"/>
    <col min="14594" max="14594" width="41.28515625" style="2" customWidth="1"/>
    <col min="14595" max="14595" width="13.140625" style="2" customWidth="1"/>
    <col min="14596" max="14599" width="13" style="2" customWidth="1"/>
    <col min="14600" max="14600" width="11.85546875" style="2" bestFit="1" customWidth="1"/>
    <col min="14601" max="14848" width="11.42578125" style="2"/>
    <col min="14849" max="14849" width="5.5703125" style="2" customWidth="1"/>
    <col min="14850" max="14850" width="41.28515625" style="2" customWidth="1"/>
    <col min="14851" max="14851" width="13.140625" style="2" customWidth="1"/>
    <col min="14852" max="14855" width="13" style="2" customWidth="1"/>
    <col min="14856" max="14856" width="11.85546875" style="2" bestFit="1" customWidth="1"/>
    <col min="14857" max="15104" width="11.42578125" style="2"/>
    <col min="15105" max="15105" width="5.5703125" style="2" customWidth="1"/>
    <col min="15106" max="15106" width="41.28515625" style="2" customWidth="1"/>
    <col min="15107" max="15107" width="13.140625" style="2" customWidth="1"/>
    <col min="15108" max="15111" width="13" style="2" customWidth="1"/>
    <col min="15112" max="15112" width="11.85546875" style="2" bestFit="1" customWidth="1"/>
    <col min="15113" max="15360" width="11.42578125" style="2"/>
    <col min="15361" max="15361" width="5.5703125" style="2" customWidth="1"/>
    <col min="15362" max="15362" width="41.28515625" style="2" customWidth="1"/>
    <col min="15363" max="15363" width="13.140625" style="2" customWidth="1"/>
    <col min="15364" max="15367" width="13" style="2" customWidth="1"/>
    <col min="15368" max="15368" width="11.85546875" style="2" bestFit="1" customWidth="1"/>
    <col min="15369" max="15616" width="11.42578125" style="2"/>
    <col min="15617" max="15617" width="5.5703125" style="2" customWidth="1"/>
    <col min="15618" max="15618" width="41.28515625" style="2" customWidth="1"/>
    <col min="15619" max="15619" width="13.140625" style="2" customWidth="1"/>
    <col min="15620" max="15623" width="13" style="2" customWidth="1"/>
    <col min="15624" max="15624" width="11.85546875" style="2" bestFit="1" customWidth="1"/>
    <col min="15625" max="15872" width="11.42578125" style="2"/>
    <col min="15873" max="15873" width="5.5703125" style="2" customWidth="1"/>
    <col min="15874" max="15874" width="41.28515625" style="2" customWidth="1"/>
    <col min="15875" max="15875" width="13.140625" style="2" customWidth="1"/>
    <col min="15876" max="15879" width="13" style="2" customWidth="1"/>
    <col min="15880" max="15880" width="11.85546875" style="2" bestFit="1" customWidth="1"/>
    <col min="15881" max="16128" width="11.42578125" style="2"/>
    <col min="16129" max="16129" width="5.5703125" style="2" customWidth="1"/>
    <col min="16130" max="16130" width="41.28515625" style="2" customWidth="1"/>
    <col min="16131" max="16131" width="13.140625" style="2" customWidth="1"/>
    <col min="16132" max="16135" width="13" style="2" customWidth="1"/>
    <col min="16136" max="16136" width="11.85546875" style="2" bestFit="1" customWidth="1"/>
    <col min="16137" max="16384" width="11.42578125" style="2"/>
  </cols>
  <sheetData>
    <row r="1" spans="1:7" ht="28.15" customHeight="1" x14ac:dyDescent="0.2"/>
    <row r="2" spans="1:7" ht="19.149999999999999" customHeight="1" x14ac:dyDescent="0.2">
      <c r="A2" s="4" t="s">
        <v>0</v>
      </c>
      <c r="B2" s="4"/>
      <c r="C2" s="4"/>
      <c r="D2" s="4"/>
      <c r="E2" s="4"/>
      <c r="F2" s="4"/>
      <c r="G2" s="4"/>
    </row>
    <row r="3" spans="1:7" ht="27" customHeight="1" x14ac:dyDescent="0.2"/>
    <row r="4" spans="1:7" ht="43.15" customHeight="1" x14ac:dyDescent="0.2">
      <c r="A4" s="5" t="s">
        <v>1</v>
      </c>
      <c r="B4" s="6" t="s">
        <v>2</v>
      </c>
      <c r="C4" s="7" t="s">
        <v>3</v>
      </c>
      <c r="D4" s="8" t="s">
        <v>4</v>
      </c>
      <c r="E4" s="7" t="s">
        <v>5</v>
      </c>
      <c r="F4" s="7" t="s">
        <v>6</v>
      </c>
      <c r="G4" s="7" t="s">
        <v>7</v>
      </c>
    </row>
    <row r="5" spans="1:7" ht="13.9" customHeight="1" x14ac:dyDescent="0.2">
      <c r="A5" s="5"/>
      <c r="B5" s="6"/>
      <c r="C5" s="7" t="s">
        <v>8</v>
      </c>
      <c r="D5" s="8" t="s">
        <v>9</v>
      </c>
      <c r="E5" s="8" t="s">
        <v>8</v>
      </c>
      <c r="F5" s="8" t="s">
        <v>9</v>
      </c>
      <c r="G5" s="8" t="s">
        <v>9</v>
      </c>
    </row>
    <row r="6" spans="1:7" ht="13.9" customHeight="1" x14ac:dyDescent="0.2">
      <c r="A6" s="9">
        <v>0</v>
      </c>
      <c r="B6" s="10">
        <v>1</v>
      </c>
      <c r="C6" s="11">
        <v>2</v>
      </c>
      <c r="D6" s="12" t="s">
        <v>10</v>
      </c>
      <c r="E6" s="12" t="s">
        <v>11</v>
      </c>
      <c r="F6" s="13">
        <v>5</v>
      </c>
      <c r="G6" s="12" t="s">
        <v>12</v>
      </c>
    </row>
    <row r="7" spans="1:7" ht="21" customHeight="1" x14ac:dyDescent="0.2">
      <c r="A7" s="14" t="s">
        <v>13</v>
      </c>
      <c r="B7" s="15"/>
      <c r="C7" s="15"/>
      <c r="D7" s="15"/>
      <c r="E7" s="15"/>
      <c r="F7" s="15"/>
      <c r="G7" s="15"/>
    </row>
    <row r="8" spans="1:7" x14ac:dyDescent="0.2">
      <c r="A8" s="16" t="s">
        <v>14</v>
      </c>
      <c r="B8" s="17" t="s">
        <v>15</v>
      </c>
      <c r="C8" s="18">
        <v>0</v>
      </c>
      <c r="D8" s="19">
        <f>ROUND(C8*19%,2)</f>
        <v>0</v>
      </c>
      <c r="E8" s="19">
        <f>C8+D8</f>
        <v>0</v>
      </c>
      <c r="F8" s="19">
        <v>0</v>
      </c>
      <c r="G8" s="19">
        <f>E8+F8</f>
        <v>0</v>
      </c>
    </row>
    <row r="9" spans="1:7" x14ac:dyDescent="0.2">
      <c r="A9" s="16" t="s">
        <v>16</v>
      </c>
      <c r="B9" s="17" t="s">
        <v>17</v>
      </c>
      <c r="C9" s="18">
        <v>0</v>
      </c>
      <c r="D9" s="19">
        <f>ROUND(C9*19%,2)</f>
        <v>0</v>
      </c>
      <c r="E9" s="19">
        <f>C9+D9</f>
        <v>0</v>
      </c>
      <c r="F9" s="19">
        <v>0</v>
      </c>
      <c r="G9" s="19">
        <f>E9+F9</f>
        <v>0</v>
      </c>
    </row>
    <row r="10" spans="1:7" x14ac:dyDescent="0.2">
      <c r="A10" s="16" t="s">
        <v>18</v>
      </c>
      <c r="B10" s="17" t="s">
        <v>19</v>
      </c>
      <c r="C10" s="18">
        <v>0</v>
      </c>
      <c r="D10" s="19">
        <f>ROUND(C10*19%,2)</f>
        <v>0</v>
      </c>
      <c r="E10" s="19">
        <f>C10+D10</f>
        <v>0</v>
      </c>
      <c r="F10" s="19">
        <v>0</v>
      </c>
      <c r="G10" s="19">
        <f>E10+F10</f>
        <v>0</v>
      </c>
    </row>
    <row r="11" spans="1:7" x14ac:dyDescent="0.2">
      <c r="A11" s="20"/>
      <c r="B11" s="21" t="s">
        <v>20</v>
      </c>
      <c r="C11" s="22">
        <f>SUM(C8:C10)</f>
        <v>0</v>
      </c>
      <c r="D11" s="22">
        <f>SUM(D8:D10)</f>
        <v>0</v>
      </c>
      <c r="E11" s="22">
        <f>SUM(E8:E10)</f>
        <v>0</v>
      </c>
      <c r="F11" s="22">
        <f>SUM(F8:F10)</f>
        <v>0</v>
      </c>
      <c r="G11" s="22">
        <f>SUM(G8:G10)</f>
        <v>0</v>
      </c>
    </row>
    <row r="12" spans="1:7" ht="12.75" customHeight="1" x14ac:dyDescent="0.2">
      <c r="A12" s="14" t="s">
        <v>21</v>
      </c>
      <c r="B12" s="15"/>
      <c r="C12" s="15"/>
      <c r="D12" s="15"/>
      <c r="E12" s="15"/>
      <c r="F12" s="15"/>
      <c r="G12" s="15"/>
    </row>
    <row r="13" spans="1:7" x14ac:dyDescent="0.2">
      <c r="A13" s="16" t="s">
        <v>22</v>
      </c>
      <c r="B13" s="23" t="s">
        <v>23</v>
      </c>
      <c r="C13" s="18"/>
      <c r="D13" s="19">
        <f>ROUND(C13*19%,2)</f>
        <v>0</v>
      </c>
      <c r="E13" s="19">
        <f>C13+D13</f>
        <v>0</v>
      </c>
      <c r="F13" s="19">
        <v>0</v>
      </c>
      <c r="G13" s="19">
        <f>E13+F13</f>
        <v>0</v>
      </c>
    </row>
    <row r="14" spans="1:7" x14ac:dyDescent="0.2">
      <c r="A14" s="24"/>
      <c r="B14" s="25" t="s">
        <v>24</v>
      </c>
      <c r="C14" s="22">
        <f>C13</f>
        <v>0</v>
      </c>
      <c r="D14" s="22">
        <f>D13</f>
        <v>0</v>
      </c>
      <c r="E14" s="22">
        <f>E13</f>
        <v>0</v>
      </c>
      <c r="F14" s="22">
        <f>F13</f>
        <v>0</v>
      </c>
      <c r="G14" s="22">
        <f>G13</f>
        <v>0</v>
      </c>
    </row>
    <row r="15" spans="1:7" ht="21" customHeight="1" x14ac:dyDescent="0.2">
      <c r="A15" s="14" t="s">
        <v>25</v>
      </c>
      <c r="B15" s="15"/>
      <c r="C15" s="15"/>
      <c r="D15" s="15"/>
      <c r="E15" s="15"/>
      <c r="F15" s="15"/>
      <c r="G15" s="15"/>
    </row>
    <row r="16" spans="1:7" x14ac:dyDescent="0.2">
      <c r="A16" s="26">
        <v>3.1</v>
      </c>
      <c r="B16" s="27" t="str">
        <f>[1]DG!B22</f>
        <v>Studii de teren</v>
      </c>
      <c r="C16" s="19">
        <v>0</v>
      </c>
      <c r="D16" s="19">
        <f t="shared" ref="D16:D21" si="0">ROUND(C16*19%,2)</f>
        <v>0</v>
      </c>
      <c r="E16" s="19">
        <f t="shared" ref="E16:E21" si="1">C16+D16</f>
        <v>0</v>
      </c>
      <c r="F16" s="19">
        <v>0</v>
      </c>
      <c r="G16" s="19">
        <f t="shared" ref="G16:G21" si="2">E16+F16</f>
        <v>0</v>
      </c>
    </row>
    <row r="17" spans="1:7" x14ac:dyDescent="0.2">
      <c r="A17" s="16">
        <v>3.2</v>
      </c>
      <c r="B17" s="27" t="str">
        <f>[1]DG!B23</f>
        <v>Taxe pentru obţinerea de avize, acorduri şi autorizaţii</v>
      </c>
      <c r="C17" s="19"/>
      <c r="D17" s="19">
        <f t="shared" si="0"/>
        <v>0</v>
      </c>
      <c r="E17" s="19">
        <f t="shared" si="1"/>
        <v>0</v>
      </c>
      <c r="F17" s="19">
        <v>0</v>
      </c>
      <c r="G17" s="19">
        <f t="shared" si="2"/>
        <v>0</v>
      </c>
    </row>
    <row r="18" spans="1:7" x14ac:dyDescent="0.2">
      <c r="A18" s="16">
        <v>3.3</v>
      </c>
      <c r="B18" s="27" t="str">
        <f>[1]DG!B24</f>
        <v>Proiectare şi inginerie</v>
      </c>
      <c r="C18" s="19"/>
      <c r="D18" s="19">
        <f t="shared" si="0"/>
        <v>0</v>
      </c>
      <c r="E18" s="19">
        <f t="shared" si="1"/>
        <v>0</v>
      </c>
      <c r="F18" s="19">
        <v>0</v>
      </c>
      <c r="G18" s="19">
        <f t="shared" si="2"/>
        <v>0</v>
      </c>
    </row>
    <row r="19" spans="1:7" x14ac:dyDescent="0.2">
      <c r="A19" s="16">
        <v>3.4</v>
      </c>
      <c r="B19" s="27" t="str">
        <f>[1]DG!B25</f>
        <v>Organizarea procedurilor de achiziţie</v>
      </c>
      <c r="C19" s="19"/>
      <c r="D19" s="19">
        <f t="shared" si="0"/>
        <v>0</v>
      </c>
      <c r="E19" s="19">
        <f t="shared" si="1"/>
        <v>0</v>
      </c>
      <c r="F19" s="19">
        <v>0</v>
      </c>
      <c r="G19" s="19">
        <f t="shared" si="2"/>
        <v>0</v>
      </c>
    </row>
    <row r="20" spans="1:7" x14ac:dyDescent="0.2">
      <c r="A20" s="16">
        <v>3.5</v>
      </c>
      <c r="B20" s="27" t="str">
        <f>[1]DG!B26</f>
        <v>Consultanţă</v>
      </c>
      <c r="C20" s="19"/>
      <c r="D20" s="19">
        <f t="shared" si="0"/>
        <v>0</v>
      </c>
      <c r="E20" s="19">
        <f t="shared" si="1"/>
        <v>0</v>
      </c>
      <c r="F20" s="19">
        <v>0</v>
      </c>
      <c r="G20" s="19">
        <f t="shared" si="2"/>
        <v>0</v>
      </c>
    </row>
    <row r="21" spans="1:7" x14ac:dyDescent="0.2">
      <c r="A21" s="28">
        <v>3.6</v>
      </c>
      <c r="B21" s="27" t="str">
        <f>[1]DG!B27</f>
        <v>Asistenţă tehnică</v>
      </c>
      <c r="C21" s="19"/>
      <c r="D21" s="19">
        <f t="shared" si="0"/>
        <v>0</v>
      </c>
      <c r="E21" s="19">
        <f t="shared" si="1"/>
        <v>0</v>
      </c>
      <c r="F21" s="19">
        <v>0</v>
      </c>
      <c r="G21" s="19">
        <f t="shared" si="2"/>
        <v>0</v>
      </c>
    </row>
    <row r="22" spans="1:7" x14ac:dyDescent="0.2">
      <c r="A22" s="20"/>
      <c r="B22" s="21" t="s">
        <v>26</v>
      </c>
      <c r="C22" s="22">
        <f>SUM(C16:C21)</f>
        <v>0</v>
      </c>
      <c r="D22" s="22">
        <f>SUM(D16:D21)</f>
        <v>0</v>
      </c>
      <c r="E22" s="22">
        <f>SUM(E16:E21)</f>
        <v>0</v>
      </c>
      <c r="F22" s="22">
        <f>SUM(F16:F21)</f>
        <v>0</v>
      </c>
      <c r="G22" s="22">
        <f>SUM(G16:G21)</f>
        <v>0</v>
      </c>
    </row>
    <row r="23" spans="1:7" ht="12.75" customHeight="1" x14ac:dyDescent="0.2">
      <c r="A23" s="14" t="s">
        <v>27</v>
      </c>
      <c r="B23" s="15"/>
      <c r="C23" s="15"/>
      <c r="D23" s="15"/>
      <c r="E23" s="15"/>
      <c r="F23" s="15"/>
      <c r="G23" s="15"/>
    </row>
    <row r="24" spans="1:7" x14ac:dyDescent="0.2">
      <c r="A24" s="29" t="s">
        <v>28</v>
      </c>
      <c r="B24" s="30" t="s">
        <v>29</v>
      </c>
      <c r="C24" s="19"/>
      <c r="D24" s="19">
        <f t="shared" ref="D24:D29" si="3">ROUND(C24*19%,2)</f>
        <v>0</v>
      </c>
      <c r="E24" s="19">
        <f t="shared" ref="E24:E29" si="4">C24+D24</f>
        <v>0</v>
      </c>
      <c r="F24" s="19">
        <v>0</v>
      </c>
      <c r="G24" s="19">
        <f t="shared" ref="G24:G29" si="5">E24+F24</f>
        <v>0</v>
      </c>
    </row>
    <row r="25" spans="1:7" x14ac:dyDescent="0.2">
      <c r="A25" s="31">
        <v>4.2</v>
      </c>
      <c r="B25" s="32" t="s">
        <v>30</v>
      </c>
      <c r="C25" s="19"/>
      <c r="D25" s="19">
        <f t="shared" si="3"/>
        <v>0</v>
      </c>
      <c r="E25" s="19">
        <f t="shared" si="4"/>
        <v>0</v>
      </c>
      <c r="F25" s="19">
        <v>0</v>
      </c>
      <c r="G25" s="19">
        <f t="shared" si="5"/>
        <v>0</v>
      </c>
    </row>
    <row r="26" spans="1:7" x14ac:dyDescent="0.2">
      <c r="A26" s="33">
        <v>4.3</v>
      </c>
      <c r="B26" s="32" t="s">
        <v>31</v>
      </c>
      <c r="C26" s="19"/>
      <c r="D26" s="19">
        <f t="shared" si="3"/>
        <v>0</v>
      </c>
      <c r="E26" s="19">
        <f t="shared" si="4"/>
        <v>0</v>
      </c>
      <c r="F26" s="19">
        <v>0</v>
      </c>
      <c r="G26" s="19">
        <f t="shared" si="5"/>
        <v>0</v>
      </c>
    </row>
    <row r="27" spans="1:7" x14ac:dyDescent="0.2">
      <c r="A27" s="31">
        <v>4.4000000000000004</v>
      </c>
      <c r="B27" s="32" t="s">
        <v>32</v>
      </c>
      <c r="C27" s="19"/>
      <c r="D27" s="19">
        <f t="shared" si="3"/>
        <v>0</v>
      </c>
      <c r="E27" s="19">
        <f t="shared" si="4"/>
        <v>0</v>
      </c>
      <c r="F27" s="19">
        <v>0</v>
      </c>
      <c r="G27" s="19">
        <f t="shared" si="5"/>
        <v>0</v>
      </c>
    </row>
    <row r="28" spans="1:7" x14ac:dyDescent="0.2">
      <c r="A28" s="31">
        <v>4.5</v>
      </c>
      <c r="B28" s="32" t="s">
        <v>33</v>
      </c>
      <c r="C28" s="19"/>
      <c r="D28" s="19">
        <f t="shared" si="3"/>
        <v>0</v>
      </c>
      <c r="E28" s="19">
        <f t="shared" si="4"/>
        <v>0</v>
      </c>
      <c r="F28" s="19">
        <v>0</v>
      </c>
      <c r="G28" s="19">
        <f t="shared" si="5"/>
        <v>0</v>
      </c>
    </row>
    <row r="29" spans="1:7" x14ac:dyDescent="0.2">
      <c r="A29" s="34">
        <v>4.5999999999999996</v>
      </c>
      <c r="B29" s="35" t="s">
        <v>34</v>
      </c>
      <c r="C29" s="19"/>
      <c r="D29" s="19">
        <f t="shared" si="3"/>
        <v>0</v>
      </c>
      <c r="E29" s="19">
        <f t="shared" si="4"/>
        <v>0</v>
      </c>
      <c r="F29" s="19">
        <v>0</v>
      </c>
      <c r="G29" s="19">
        <f t="shared" si="5"/>
        <v>0</v>
      </c>
    </row>
    <row r="30" spans="1:7" x14ac:dyDescent="0.2">
      <c r="A30" s="20"/>
      <c r="B30" s="36" t="s">
        <v>35</v>
      </c>
      <c r="C30" s="22">
        <f>SUM(C24:C29)</f>
        <v>0</v>
      </c>
      <c r="D30" s="22">
        <f>SUM(D24:D29)</f>
        <v>0</v>
      </c>
      <c r="E30" s="22">
        <f>SUM(E24:E29)</f>
        <v>0</v>
      </c>
      <c r="F30" s="22">
        <f>SUM(F24:F29)</f>
        <v>0</v>
      </c>
      <c r="G30" s="22">
        <f>SUM(G24:G29)</f>
        <v>0</v>
      </c>
    </row>
    <row r="31" spans="1:7" ht="12.75" customHeight="1" x14ac:dyDescent="0.2">
      <c r="A31" s="14" t="s">
        <v>36</v>
      </c>
      <c r="B31" s="15"/>
      <c r="C31" s="15"/>
      <c r="D31" s="15"/>
      <c r="E31" s="15"/>
      <c r="F31" s="15"/>
      <c r="G31" s="15"/>
    </row>
    <row r="32" spans="1:7" x14ac:dyDescent="0.2">
      <c r="A32" s="37">
        <v>5.0999999999999996</v>
      </c>
      <c r="B32" s="38" t="s">
        <v>37</v>
      </c>
      <c r="C32" s="18">
        <f>SUM(C33:C34)</f>
        <v>0</v>
      </c>
      <c r="D32" s="18">
        <f>SUM(D33:D34)</f>
        <v>0</v>
      </c>
      <c r="E32" s="18">
        <f>SUM(E33:E34)</f>
        <v>0</v>
      </c>
      <c r="F32" s="18">
        <f>SUM(F33:F34)</f>
        <v>0</v>
      </c>
      <c r="G32" s="18">
        <f>SUM(G33:G34)</f>
        <v>0</v>
      </c>
    </row>
    <row r="33" spans="1:7" x14ac:dyDescent="0.2">
      <c r="A33" s="33" t="s">
        <v>38</v>
      </c>
      <c r="B33" s="32" t="s">
        <v>39</v>
      </c>
      <c r="C33" s="19"/>
      <c r="D33" s="19">
        <f>ROUND(C33*19%,2)</f>
        <v>0</v>
      </c>
      <c r="E33" s="19">
        <f>C33+D33</f>
        <v>0</v>
      </c>
      <c r="F33" s="19">
        <v>0</v>
      </c>
      <c r="G33" s="19">
        <f>E33+F33</f>
        <v>0</v>
      </c>
    </row>
    <row r="34" spans="1:7" x14ac:dyDescent="0.2">
      <c r="A34" s="33" t="s">
        <v>40</v>
      </c>
      <c r="B34" s="32" t="s">
        <v>41</v>
      </c>
      <c r="C34" s="19"/>
      <c r="D34" s="19">
        <f>ROUND(C34*19%,2)</f>
        <v>0</v>
      </c>
      <c r="E34" s="19">
        <f>C34+D34</f>
        <v>0</v>
      </c>
      <c r="F34" s="19">
        <v>0</v>
      </c>
      <c r="G34" s="19">
        <f>E34+F34</f>
        <v>0</v>
      </c>
    </row>
    <row r="35" spans="1:7" x14ac:dyDescent="0.2">
      <c r="A35" s="39">
        <v>5.2</v>
      </c>
      <c r="B35" s="40" t="s">
        <v>42</v>
      </c>
      <c r="C35" s="18">
        <f>SUM(C36:C41)</f>
        <v>0</v>
      </c>
      <c r="D35" s="18">
        <f>SUM(D36:D41)</f>
        <v>0</v>
      </c>
      <c r="E35" s="18">
        <f>SUM(E36:E41)</f>
        <v>0</v>
      </c>
      <c r="F35" s="18">
        <f>SUM(F36:F41)</f>
        <v>0</v>
      </c>
      <c r="G35" s="18">
        <f>SUM(G36:G41)</f>
        <v>0</v>
      </c>
    </row>
    <row r="36" spans="1:7" x14ac:dyDescent="0.2">
      <c r="A36" s="41" t="s">
        <v>43</v>
      </c>
      <c r="B36" s="35" t="s">
        <v>44</v>
      </c>
      <c r="C36" s="19"/>
      <c r="D36" s="19">
        <f t="shared" ref="D36:D41" si="6">ROUND(C36*19%,2)</f>
        <v>0</v>
      </c>
      <c r="E36" s="19">
        <f t="shared" ref="E36:E41" si="7">C36+D36</f>
        <v>0</v>
      </c>
      <c r="F36" s="19">
        <v>0</v>
      </c>
      <c r="G36" s="19">
        <f t="shared" ref="G36:G41" si="8">E36+F36</f>
        <v>0</v>
      </c>
    </row>
    <row r="37" spans="1:7" x14ac:dyDescent="0.2">
      <c r="A37" s="41" t="s">
        <v>45</v>
      </c>
      <c r="B37" s="35" t="s">
        <v>46</v>
      </c>
      <c r="C37" s="19"/>
      <c r="D37" s="19">
        <f t="shared" si="6"/>
        <v>0</v>
      </c>
      <c r="E37" s="19">
        <f t="shared" si="7"/>
        <v>0</v>
      </c>
      <c r="F37" s="19">
        <v>0</v>
      </c>
      <c r="G37" s="19">
        <f>E37+F37</f>
        <v>0</v>
      </c>
    </row>
    <row r="38" spans="1:7" x14ac:dyDescent="0.2">
      <c r="A38" s="41" t="s">
        <v>47</v>
      </c>
      <c r="B38" s="35" t="s">
        <v>48</v>
      </c>
      <c r="C38" s="19"/>
      <c r="D38" s="19">
        <f t="shared" si="6"/>
        <v>0</v>
      </c>
      <c r="E38" s="19">
        <f t="shared" si="7"/>
        <v>0</v>
      </c>
      <c r="F38" s="19">
        <v>0</v>
      </c>
      <c r="G38" s="19">
        <f t="shared" si="8"/>
        <v>0</v>
      </c>
    </row>
    <row r="39" spans="1:7" ht="33.75" x14ac:dyDescent="0.2">
      <c r="A39" s="41" t="s">
        <v>49</v>
      </c>
      <c r="B39" s="35" t="s">
        <v>50</v>
      </c>
      <c r="C39" s="19"/>
      <c r="D39" s="19">
        <f t="shared" si="6"/>
        <v>0</v>
      </c>
      <c r="E39" s="19">
        <f t="shared" si="7"/>
        <v>0</v>
      </c>
      <c r="F39" s="19">
        <v>0</v>
      </c>
      <c r="G39" s="19">
        <f t="shared" si="8"/>
        <v>0</v>
      </c>
    </row>
    <row r="40" spans="1:7" x14ac:dyDescent="0.2">
      <c r="A40" s="41" t="s">
        <v>51</v>
      </c>
      <c r="B40" s="35" t="s">
        <v>52</v>
      </c>
      <c r="C40" s="19"/>
      <c r="D40" s="19">
        <f t="shared" si="6"/>
        <v>0</v>
      </c>
      <c r="E40" s="19">
        <f t="shared" si="7"/>
        <v>0</v>
      </c>
      <c r="F40" s="19">
        <v>0</v>
      </c>
      <c r="G40" s="19">
        <f t="shared" si="8"/>
        <v>0</v>
      </c>
    </row>
    <row r="41" spans="1:7" x14ac:dyDescent="0.2">
      <c r="A41" s="41" t="s">
        <v>53</v>
      </c>
      <c r="B41" s="35" t="s">
        <v>54</v>
      </c>
      <c r="C41" s="19"/>
      <c r="D41" s="19">
        <f t="shared" si="6"/>
        <v>0</v>
      </c>
      <c r="E41" s="19">
        <f t="shared" si="7"/>
        <v>0</v>
      </c>
      <c r="F41" s="19">
        <v>0</v>
      </c>
      <c r="G41" s="19">
        <f t="shared" si="8"/>
        <v>0</v>
      </c>
    </row>
    <row r="42" spans="1:7" ht="21" x14ac:dyDescent="0.2">
      <c r="A42" s="42">
        <v>5.3</v>
      </c>
      <c r="B42" s="43" t="s">
        <v>55</v>
      </c>
      <c r="C42" s="18"/>
      <c r="D42" s="18">
        <v>0</v>
      </c>
      <c r="E42" s="18"/>
      <c r="F42" s="44"/>
      <c r="G42" s="44"/>
    </row>
    <row r="43" spans="1:7" x14ac:dyDescent="0.2">
      <c r="A43" s="20"/>
      <c r="B43" s="21" t="s">
        <v>56</v>
      </c>
      <c r="C43" s="22">
        <f>C32+C35+C42</f>
        <v>0</v>
      </c>
      <c r="D43" s="22">
        <f>D32+D35+D42</f>
        <v>0</v>
      </c>
      <c r="E43" s="22">
        <f>E32+E35+E42</f>
        <v>0</v>
      </c>
      <c r="F43" s="22">
        <f>F32+F35+F42</f>
        <v>0</v>
      </c>
      <c r="G43" s="22">
        <f>G32+G35+G42</f>
        <v>0</v>
      </c>
    </row>
    <row r="44" spans="1:7" ht="12.75" customHeight="1" x14ac:dyDescent="0.2">
      <c r="A44" s="14" t="s">
        <v>57</v>
      </c>
      <c r="B44" s="15"/>
      <c r="C44" s="15"/>
      <c r="D44" s="15"/>
      <c r="E44" s="15"/>
      <c r="F44" s="15"/>
      <c r="G44" s="15"/>
    </row>
    <row r="45" spans="1:7" x14ac:dyDescent="0.2">
      <c r="A45" s="16" t="s">
        <v>14</v>
      </c>
      <c r="B45" s="23" t="s">
        <v>84</v>
      </c>
      <c r="C45" s="19">
        <v>0</v>
      </c>
      <c r="D45" s="19">
        <f>ROUND(C45*19%,2)</f>
        <v>0</v>
      </c>
      <c r="E45" s="19">
        <f>C45+D45</f>
        <v>0</v>
      </c>
      <c r="F45" s="19">
        <v>0</v>
      </c>
      <c r="G45" s="19">
        <f>E45+F45</f>
        <v>0</v>
      </c>
    </row>
    <row r="46" spans="1:7" x14ac:dyDescent="0.2">
      <c r="A46" s="16" t="s">
        <v>16</v>
      </c>
      <c r="B46" s="17" t="s">
        <v>68</v>
      </c>
      <c r="C46" s="19">
        <v>0</v>
      </c>
      <c r="D46" s="19">
        <f>ROUND(C46*19%,2)</f>
        <v>0</v>
      </c>
      <c r="E46" s="19">
        <f>C46+D46</f>
        <v>0</v>
      </c>
      <c r="F46" s="19">
        <v>0</v>
      </c>
      <c r="G46" s="19">
        <f>E46+F46</f>
        <v>0</v>
      </c>
    </row>
    <row r="47" spans="1:7" ht="22.5" x14ac:dyDescent="0.2">
      <c r="A47" s="16" t="s">
        <v>18</v>
      </c>
      <c r="B47" s="27" t="s">
        <v>58</v>
      </c>
      <c r="C47" s="19">
        <v>0</v>
      </c>
      <c r="D47" s="19">
        <f>ROUND(C47*19%,2)</f>
        <v>0</v>
      </c>
      <c r="E47" s="19">
        <f>C47+D47</f>
        <v>0</v>
      </c>
      <c r="F47" s="19">
        <v>0</v>
      </c>
      <c r="G47" s="19">
        <f>E47+F47</f>
        <v>0</v>
      </c>
    </row>
    <row r="48" spans="1:7" x14ac:dyDescent="0.2">
      <c r="A48" s="16" t="s">
        <v>73</v>
      </c>
      <c r="B48" s="27" t="s">
        <v>69</v>
      </c>
      <c r="C48" s="19">
        <v>0</v>
      </c>
      <c r="D48" s="19">
        <f>ROUND(C48*19%,2)</f>
        <v>0</v>
      </c>
      <c r="E48" s="19">
        <f>C48+D48</f>
        <v>0</v>
      </c>
      <c r="F48" s="19">
        <v>0</v>
      </c>
      <c r="G48" s="19">
        <f>E48+F48</f>
        <v>0</v>
      </c>
    </row>
    <row r="49" spans="1:7" x14ac:dyDescent="0.2">
      <c r="A49" s="16" t="s">
        <v>74</v>
      </c>
      <c r="B49" s="27" t="s">
        <v>70</v>
      </c>
      <c r="C49" s="19">
        <v>0</v>
      </c>
      <c r="D49" s="19">
        <f t="shared" ref="D49:D54" si="9">ROUND(C49*19%,2)</f>
        <v>0</v>
      </c>
      <c r="E49" s="19">
        <f t="shared" ref="E49:E54" si="10">C49+D49</f>
        <v>0</v>
      </c>
      <c r="F49" s="19">
        <v>0</v>
      </c>
      <c r="G49" s="19">
        <f t="shared" ref="G49:G57" si="11">E49+F49</f>
        <v>0</v>
      </c>
    </row>
    <row r="50" spans="1:7" x14ac:dyDescent="0.2">
      <c r="A50" s="16" t="s">
        <v>75</v>
      </c>
      <c r="B50" s="27" t="s">
        <v>71</v>
      </c>
      <c r="C50" s="19">
        <v>0</v>
      </c>
      <c r="D50" s="19">
        <f t="shared" si="9"/>
        <v>0</v>
      </c>
      <c r="E50" s="19">
        <f t="shared" si="10"/>
        <v>0</v>
      </c>
      <c r="F50" s="19">
        <v>0</v>
      </c>
      <c r="G50" s="19">
        <f t="shared" si="11"/>
        <v>0</v>
      </c>
    </row>
    <row r="51" spans="1:7" ht="22.5" x14ac:dyDescent="0.2">
      <c r="A51" s="16" t="s">
        <v>76</v>
      </c>
      <c r="B51" s="27" t="s">
        <v>77</v>
      </c>
      <c r="C51" s="19">
        <v>0</v>
      </c>
      <c r="D51" s="19">
        <f t="shared" si="9"/>
        <v>0</v>
      </c>
      <c r="E51" s="19">
        <f t="shared" si="10"/>
        <v>0</v>
      </c>
      <c r="F51" s="19">
        <v>0</v>
      </c>
      <c r="G51" s="19">
        <f t="shared" si="11"/>
        <v>0</v>
      </c>
    </row>
    <row r="52" spans="1:7" x14ac:dyDescent="0.2">
      <c r="A52" s="16" t="s">
        <v>78</v>
      </c>
      <c r="B52" s="27" t="s">
        <v>79</v>
      </c>
      <c r="C52" s="19">
        <v>0</v>
      </c>
      <c r="D52" s="19">
        <f t="shared" si="9"/>
        <v>0</v>
      </c>
      <c r="E52" s="19">
        <f t="shared" si="10"/>
        <v>0</v>
      </c>
      <c r="F52" s="19">
        <v>0</v>
      </c>
      <c r="G52" s="19">
        <f t="shared" si="11"/>
        <v>0</v>
      </c>
    </row>
    <row r="53" spans="1:7" ht="22.5" x14ac:dyDescent="0.2">
      <c r="A53" s="16" t="s">
        <v>81</v>
      </c>
      <c r="B53" s="27" t="s">
        <v>80</v>
      </c>
      <c r="C53" s="19">
        <v>0</v>
      </c>
      <c r="D53" s="19">
        <f t="shared" si="9"/>
        <v>0</v>
      </c>
      <c r="E53" s="19">
        <f t="shared" si="10"/>
        <v>0</v>
      </c>
      <c r="F53" s="19">
        <v>0</v>
      </c>
      <c r="G53" s="19">
        <f t="shared" si="11"/>
        <v>0</v>
      </c>
    </row>
    <row r="54" spans="1:7" x14ac:dyDescent="0.2">
      <c r="A54" s="16" t="s">
        <v>82</v>
      </c>
      <c r="B54" s="27" t="s">
        <v>83</v>
      </c>
      <c r="C54" s="19">
        <v>0</v>
      </c>
      <c r="D54" s="19">
        <f t="shared" si="9"/>
        <v>0</v>
      </c>
      <c r="E54" s="19">
        <f t="shared" si="10"/>
        <v>0</v>
      </c>
      <c r="F54" s="19">
        <v>0</v>
      </c>
      <c r="G54" s="19">
        <f t="shared" si="11"/>
        <v>0</v>
      </c>
    </row>
    <row r="55" spans="1:7" ht="22.5" x14ac:dyDescent="0.2">
      <c r="A55" s="16" t="s">
        <v>85</v>
      </c>
      <c r="B55" s="27" t="s">
        <v>86</v>
      </c>
      <c r="C55" s="55"/>
      <c r="D55" s="55"/>
      <c r="E55" s="55"/>
      <c r="F55" s="19">
        <v>0</v>
      </c>
      <c r="G55" s="19">
        <f t="shared" si="11"/>
        <v>0</v>
      </c>
    </row>
    <row r="56" spans="1:7" x14ac:dyDescent="0.2">
      <c r="A56" s="16" t="s">
        <v>87</v>
      </c>
      <c r="B56" s="27" t="s">
        <v>89</v>
      </c>
      <c r="C56" s="55"/>
      <c r="D56" s="55"/>
      <c r="E56" s="55"/>
      <c r="F56" s="19">
        <v>0</v>
      </c>
      <c r="G56" s="19">
        <f t="shared" si="11"/>
        <v>0</v>
      </c>
    </row>
    <row r="57" spans="1:7" x14ac:dyDescent="0.2">
      <c r="A57" s="16" t="s">
        <v>88</v>
      </c>
      <c r="B57" s="27" t="s">
        <v>89</v>
      </c>
      <c r="C57" s="55"/>
      <c r="D57" s="55"/>
      <c r="E57" s="55"/>
      <c r="F57" s="19">
        <v>0</v>
      </c>
      <c r="G57" s="19">
        <v>0</v>
      </c>
    </row>
    <row r="58" spans="1:7" x14ac:dyDescent="0.2">
      <c r="A58" s="20"/>
      <c r="B58" s="21" t="s">
        <v>72</v>
      </c>
      <c r="C58" s="22">
        <f>SUM(C45:C57)</f>
        <v>0</v>
      </c>
      <c r="D58" s="22">
        <f t="shared" ref="D58:G58" si="12">SUM(D45:D57)</f>
        <v>0</v>
      </c>
      <c r="E58" s="22">
        <f t="shared" si="12"/>
        <v>0</v>
      </c>
      <c r="F58" s="22">
        <f t="shared" si="12"/>
        <v>0</v>
      </c>
      <c r="G58" s="22">
        <f t="shared" si="12"/>
        <v>0</v>
      </c>
    </row>
    <row r="59" spans="1:7" ht="15" x14ac:dyDescent="0.25">
      <c r="A59" s="45"/>
      <c r="B59"/>
      <c r="C59" s="46"/>
      <c r="D59" s="46"/>
      <c r="E59" s="46"/>
      <c r="F59" s="46"/>
      <c r="G59" s="46"/>
    </row>
    <row r="60" spans="1:7" ht="15" x14ac:dyDescent="0.25">
      <c r="A60" s="45"/>
      <c r="B60"/>
      <c r="C60" s="46"/>
      <c r="D60" s="46"/>
      <c r="E60" s="46"/>
      <c r="F60" s="46"/>
      <c r="G60" s="46"/>
    </row>
    <row r="61" spans="1:7" ht="15" x14ac:dyDescent="0.25">
      <c r="A61" s="47" t="s">
        <v>59</v>
      </c>
      <c r="B61" s="47" t="s">
        <v>60</v>
      </c>
      <c r="C61" s="48" t="s">
        <v>61</v>
      </c>
      <c r="D61" s="46"/>
      <c r="E61" s="46"/>
      <c r="F61" s="46"/>
      <c r="G61" s="46"/>
    </row>
    <row r="62" spans="1:7" ht="15" x14ac:dyDescent="0.25">
      <c r="A62" s="49" t="s">
        <v>62</v>
      </c>
      <c r="B62" s="50" t="s">
        <v>63</v>
      </c>
      <c r="C62" s="51">
        <f>G58</f>
        <v>0</v>
      </c>
      <c r="D62" s="46"/>
      <c r="E62" s="46"/>
      <c r="F62" s="46"/>
      <c r="G62" s="46"/>
    </row>
    <row r="63" spans="1:7" ht="15" x14ac:dyDescent="0.25">
      <c r="A63" s="52" t="s">
        <v>64</v>
      </c>
      <c r="B63" s="53" t="s">
        <v>65</v>
      </c>
      <c r="C63" s="54">
        <f>C58</f>
        <v>0</v>
      </c>
      <c r="D63" s="46"/>
      <c r="E63" s="46"/>
      <c r="F63" s="46"/>
      <c r="G63" s="46"/>
    </row>
    <row r="64" spans="1:7" ht="15" x14ac:dyDescent="0.25">
      <c r="A64" s="52" t="s">
        <v>66</v>
      </c>
      <c r="B64" s="53" t="s">
        <v>4</v>
      </c>
      <c r="C64" s="54">
        <f>D58</f>
        <v>0</v>
      </c>
      <c r="D64" s="46"/>
      <c r="E64" s="46"/>
      <c r="F64" s="46"/>
      <c r="G64" s="46"/>
    </row>
    <row r="65" spans="1:7" ht="15" x14ac:dyDescent="0.25">
      <c r="A65" s="52" t="s">
        <v>67</v>
      </c>
      <c r="B65" s="53" t="s">
        <v>6</v>
      </c>
      <c r="C65" s="54">
        <f>F58</f>
        <v>0</v>
      </c>
      <c r="D65" s="46"/>
      <c r="E65" s="46"/>
      <c r="F65" s="46"/>
      <c r="G65" s="46"/>
    </row>
  </sheetData>
  <mergeCells count="9">
    <mergeCell ref="A23:G23"/>
    <mergeCell ref="A31:G31"/>
    <mergeCell ref="A44:G44"/>
    <mergeCell ref="A2:G2"/>
    <mergeCell ref="A4:A5"/>
    <mergeCell ref="B4:B5"/>
    <mergeCell ref="A7:G7"/>
    <mergeCell ref="A12:G12"/>
    <mergeCell ref="A15:G15"/>
  </mergeCells>
  <hyperlinks>
    <hyperlink ref="B25" r:id="rId1" location="buget!_ftn2#RANGE!_ftn2" display="C:\Documents and Settings\adriana.pantiru\My Documents\deviz general.xls - buget!_ftn2#RANGE!_ftn2"/>
    <hyperlink ref="B26" r:id="rId2" location="buget!_ftn2#RANGE!_ftn2" display="C:\Documents and Settings\adriana.pantiru\My Documents\deviz general.xls - buget!_ftn2#RANGE!_ftn2"/>
  </hyperlinks>
  <pageMargins left="1.0900000000000001" right="0.26" top="0.74803149606299213" bottom="0.74803149606299213" header="0.31496062992125984" footer="0.31496062992125984"/>
  <pageSetup paperSize="9" scale="75"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I13"/>
  <sheetViews>
    <sheetView workbookViewId="0">
      <selection activeCell="H17" sqref="H17"/>
    </sheetView>
  </sheetViews>
  <sheetFormatPr defaultRowHeight="15" x14ac:dyDescent="0.25"/>
  <cols>
    <col min="4" max="4" width="13.28515625" bestFit="1" customWidth="1"/>
    <col min="5" max="5" width="11.85546875" customWidth="1"/>
    <col min="6" max="6" width="24.140625" bestFit="1" customWidth="1"/>
    <col min="7" max="7" width="10.140625" customWidth="1"/>
    <col min="8" max="8" width="10.7109375" customWidth="1"/>
    <col min="9" max="9" width="10.42578125" customWidth="1"/>
  </cols>
  <sheetData>
    <row r="5" spans="3:9" ht="30" x14ac:dyDescent="0.25">
      <c r="C5" s="59" t="s">
        <v>90</v>
      </c>
      <c r="D5" s="59" t="s">
        <v>91</v>
      </c>
      <c r="E5" s="59" t="s">
        <v>93</v>
      </c>
      <c r="F5" s="60" t="s">
        <v>102</v>
      </c>
      <c r="G5" s="59" t="s">
        <v>103</v>
      </c>
      <c r="H5" s="59" t="s">
        <v>94</v>
      </c>
      <c r="I5" s="59" t="s">
        <v>95</v>
      </c>
    </row>
    <row r="6" spans="3:9" x14ac:dyDescent="0.25">
      <c r="C6" s="56">
        <v>1</v>
      </c>
      <c r="D6" s="56" t="s">
        <v>92</v>
      </c>
      <c r="E6" s="56"/>
      <c r="F6" s="56"/>
      <c r="G6" s="56"/>
      <c r="H6" s="56"/>
      <c r="I6" s="56">
        <f>E6*F6*G6*H6</f>
        <v>0</v>
      </c>
    </row>
    <row r="7" spans="3:9" x14ac:dyDescent="0.25">
      <c r="C7" s="56">
        <v>2</v>
      </c>
      <c r="D7" s="56" t="s">
        <v>96</v>
      </c>
      <c r="E7" s="56"/>
      <c r="F7" s="56"/>
      <c r="G7" s="56"/>
      <c r="H7" s="56"/>
      <c r="I7" s="56">
        <f t="shared" ref="I7:I8" si="0">E7*F7*G7*H7</f>
        <v>0</v>
      </c>
    </row>
    <row r="8" spans="3:9" x14ac:dyDescent="0.25">
      <c r="C8" s="56">
        <v>3</v>
      </c>
      <c r="D8" s="56" t="s">
        <v>97</v>
      </c>
      <c r="E8" s="56"/>
      <c r="F8" s="56"/>
      <c r="G8" s="56"/>
      <c r="H8" s="56"/>
      <c r="I8" s="56">
        <f t="shared" si="0"/>
        <v>0</v>
      </c>
    </row>
    <row r="9" spans="3:9" x14ac:dyDescent="0.25">
      <c r="C9" s="58" t="s">
        <v>98</v>
      </c>
      <c r="D9" s="58"/>
      <c r="E9" s="58"/>
      <c r="F9" s="58"/>
      <c r="G9" s="58"/>
      <c r="H9" s="58"/>
      <c r="I9" s="57">
        <f>I6+I7+I8</f>
        <v>0</v>
      </c>
    </row>
    <row r="11" spans="3:9" x14ac:dyDescent="0.25">
      <c r="C11" t="s">
        <v>99</v>
      </c>
    </row>
    <row r="12" spans="3:9" x14ac:dyDescent="0.25">
      <c r="C12" t="s">
        <v>100</v>
      </c>
    </row>
    <row r="13" spans="3:9" x14ac:dyDescent="0.25">
      <c r="C13" t="s">
        <v>101</v>
      </c>
    </row>
  </sheetData>
  <mergeCells count="1">
    <mergeCell ref="C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financiar</vt:lpstr>
      <vt:lpstr>Ch onorarii formatori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Petcu</dc:creator>
  <cp:lastModifiedBy>Laura Petcu</cp:lastModifiedBy>
  <dcterms:created xsi:type="dcterms:W3CDTF">2023-05-11T12:15:00Z</dcterms:created>
  <dcterms:modified xsi:type="dcterms:W3CDTF">2023-05-11T12:55:49Z</dcterms:modified>
</cp:coreProperties>
</file>